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<sst xmlns="http://schemas.openxmlformats.org/spreadsheetml/2006/main" count="321" uniqueCount="109">
  <si>
    <t>抚州高新区2023年全省统一招聘教师总成绩及拟入闱体检人员名单</t>
  </si>
  <si>
    <t>序号</t>
  </si>
  <si>
    <t>姓名</t>
  </si>
  <si>
    <t>岗位代码</t>
  </si>
  <si>
    <t>招聘单位</t>
  </si>
  <si>
    <t>学科</t>
  </si>
  <si>
    <t>招聘人数</t>
  </si>
  <si>
    <t>综合知识成绩</t>
  </si>
  <si>
    <t>学科专业
成绩</t>
  </si>
  <si>
    <t>总分</t>
  </si>
  <si>
    <t>折算后
笔试成绩</t>
  </si>
  <si>
    <t>面试
成绩</t>
  </si>
  <si>
    <t>折算后
面试成绩</t>
  </si>
  <si>
    <t>总成绩</t>
  </si>
  <si>
    <t>名次</t>
  </si>
  <si>
    <t>拟入围
体检对象</t>
  </si>
  <si>
    <t>备注</t>
  </si>
  <si>
    <t>李娜</t>
  </si>
  <si>
    <t>250160102010</t>
  </si>
  <si>
    <t>抚州高新技术产业开发区城区学校</t>
  </si>
  <si>
    <t>小学-数学</t>
  </si>
  <si>
    <t>是</t>
  </si>
  <si>
    <t>黄紫嫣</t>
  </si>
  <si>
    <t>邹雅玲</t>
  </si>
  <si>
    <t>周兰琴</t>
  </si>
  <si>
    <t>欧阳晓霞</t>
  </si>
  <si>
    <t>250160103011</t>
  </si>
  <si>
    <t>小学-英语</t>
  </si>
  <si>
    <t>李佩</t>
  </si>
  <si>
    <t>聂永芳</t>
  </si>
  <si>
    <t>汪梦</t>
  </si>
  <si>
    <t>刘玉青</t>
  </si>
  <si>
    <t>陈晶晶</t>
  </si>
  <si>
    <t>缺考</t>
  </si>
  <si>
    <t>冯艳</t>
  </si>
  <si>
    <t>250160201012</t>
  </si>
  <si>
    <t>初中-语文</t>
  </si>
  <si>
    <t>甘志梅</t>
  </si>
  <si>
    <t>杨丛</t>
  </si>
  <si>
    <t>周佳佳</t>
  </si>
  <si>
    <t>250160202013</t>
  </si>
  <si>
    <t>初中-数学</t>
  </si>
  <si>
    <t>陈涛</t>
  </si>
  <si>
    <t>李艺旋</t>
  </si>
  <si>
    <t>滕建晒</t>
  </si>
  <si>
    <t>250160212014</t>
  </si>
  <si>
    <t>初中-生物</t>
  </si>
  <si>
    <t>邱媛</t>
  </si>
  <si>
    <t>徐芊</t>
  </si>
  <si>
    <t>曾薇</t>
  </si>
  <si>
    <t>250160204015</t>
  </si>
  <si>
    <t>初中-道德与法治</t>
  </si>
  <si>
    <t>程玉梅</t>
  </si>
  <si>
    <t>张梦瑶</t>
  </si>
  <si>
    <t>吴珊</t>
  </si>
  <si>
    <t>徐亚婷</t>
  </si>
  <si>
    <t>冯倩洁</t>
  </si>
  <si>
    <t>陈永平</t>
  </si>
  <si>
    <t>万思怡</t>
  </si>
  <si>
    <t>杨艳</t>
  </si>
  <si>
    <t>唐若玙</t>
  </si>
  <si>
    <t>250160206020</t>
  </si>
  <si>
    <t>初中-美术</t>
  </si>
  <si>
    <t>陈午安</t>
  </si>
  <si>
    <t>管婧</t>
  </si>
  <si>
    <t>邱帆</t>
  </si>
  <si>
    <t>王芬</t>
  </si>
  <si>
    <t>柳溪卉</t>
  </si>
  <si>
    <t>邹书怡</t>
  </si>
  <si>
    <t>250160207017</t>
  </si>
  <si>
    <t>初中-音乐</t>
  </si>
  <si>
    <t>李璟轩</t>
  </si>
  <si>
    <t>罗彦</t>
  </si>
  <si>
    <t>刘玉雨</t>
  </si>
  <si>
    <t>罗雅娜</t>
  </si>
  <si>
    <t>汪洁洁</t>
  </si>
  <si>
    <t>谢舒</t>
  </si>
  <si>
    <t>俞悦</t>
  </si>
  <si>
    <t>程梦婷</t>
  </si>
  <si>
    <t>邹诗涵</t>
  </si>
  <si>
    <t>陈文瑜</t>
  </si>
  <si>
    <t>许愿</t>
  </si>
  <si>
    <t>陈怡芳</t>
  </si>
  <si>
    <t>250160205018</t>
  </si>
  <si>
    <t>初中-体育与健康</t>
  </si>
  <si>
    <t>查虹羽</t>
  </si>
  <si>
    <t>柳嘉琦</t>
  </si>
  <si>
    <t>蒋雨晴</t>
  </si>
  <si>
    <t>胡振国</t>
  </si>
  <si>
    <t>危艳敏</t>
  </si>
  <si>
    <t>吴佳琴</t>
  </si>
  <si>
    <t>250160205019</t>
  </si>
  <si>
    <t>于梦云</t>
  </si>
  <si>
    <t>吴乐娟</t>
  </si>
  <si>
    <t>孙嘉辰</t>
  </si>
  <si>
    <t>韩剑春</t>
  </si>
  <si>
    <t>凌莘</t>
  </si>
  <si>
    <t>雷芷豪</t>
  </si>
  <si>
    <t>邹湾湾</t>
  </si>
  <si>
    <t>游豪华</t>
  </si>
  <si>
    <t>邓紫瑶</t>
  </si>
  <si>
    <t>250160401021</t>
  </si>
  <si>
    <t>抚州高新技术产业开发区保育院（含分园）</t>
  </si>
  <si>
    <t>幼儿园-幼儿园教师</t>
  </si>
  <si>
    <t>谢嘉璐</t>
  </si>
  <si>
    <t>苏桃</t>
  </si>
  <si>
    <t>甘璐</t>
  </si>
  <si>
    <t>危海平</t>
  </si>
  <si>
    <t>葛梦婷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</si>
</sst>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/>
      <protection/>
    </xf>
    <xf numFmtId="0" fontId="26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7" fillId="0" borderId="9" xfId="0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4.625" style="1" customWidth="1"/>
    <col min="2" max="2" width="11.625" style="0" customWidth="1"/>
    <col min="3" max="3" width="10.375" style="0" customWidth="1"/>
    <col min="4" max="4" width="28.75390625" style="0" customWidth="1"/>
    <col min="5" max="5" width="13.375" style="1" customWidth="1"/>
    <col min="6" max="6" width="5.125" style="0" customWidth="1"/>
    <col min="7" max="7" width="6.125" style="1" customWidth="1"/>
    <col min="8" max="8" width="7.375" style="0" customWidth="1"/>
    <col min="9" max="9" width="6.875" style="0" customWidth="1"/>
    <col min="10" max="10" width="7.375" style="0" customWidth="1"/>
    <col min="11" max="11" width="5.50390625" style="1" customWidth="1"/>
    <col min="12" max="12" width="7.25390625" style="1" customWidth="1"/>
    <col min="13" max="13" width="5.75390625" style="0" customWidth="1"/>
    <col min="14" max="14" width="3.875" style="1" customWidth="1"/>
    <col min="15" max="15" width="7.50390625" style="1" customWidth="1"/>
    <col min="16" max="16" width="4.00390625" style="0" customWidth="1"/>
  </cols>
  <sheetData>
    <row r="1" spans="1:16" ht="2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ht="15">
      <c r="A3" s="5">
        <v>1</v>
      </c>
      <c r="B3" s="6" t="s">
        <v>17</v>
      </c>
      <c r="C3" s="20" t="s">
        <v>18</v>
      </c>
      <c r="D3" s="7" t="s">
        <v>19</v>
      </c>
      <c r="E3" s="8" t="s">
        <v>20</v>
      </c>
      <c r="F3" s="9">
        <v>1</v>
      </c>
      <c r="G3" s="10">
        <v>77</v>
      </c>
      <c r="H3" s="10">
        <v>118</v>
      </c>
      <c r="I3" s="10">
        <f>G3+H3</f>
        <v>195</v>
      </c>
      <c r="J3" s="10">
        <f>I3*(50/250)</f>
        <v>39</v>
      </c>
      <c r="K3" s="10">
        <v>82.8</v>
      </c>
      <c r="L3" s="10">
        <f>K3*(50/100)</f>
        <v>41.4</v>
      </c>
      <c r="M3" s="10">
        <f>J3+L3</f>
        <v>80.4</v>
      </c>
      <c r="N3" s="5">
        <v>1</v>
      </c>
      <c r="O3" s="16" t="s">
        <v>21</v>
      </c>
      <c r="P3" s="5"/>
    </row>
    <row r="4" spans="1:16" ht="15">
      <c r="A4" s="5">
        <v>2</v>
      </c>
      <c r="B4" s="6" t="s">
        <v>22</v>
      </c>
      <c r="C4" s="20" t="s">
        <v>18</v>
      </c>
      <c r="D4" s="7" t="s">
        <v>19</v>
      </c>
      <c r="E4" s="8" t="s">
        <v>20</v>
      </c>
      <c r="F4" s="11"/>
      <c r="G4" s="10">
        <v>83.5</v>
      </c>
      <c r="H4" s="10">
        <v>100</v>
      </c>
      <c r="I4" s="10">
        <f aca="true" t="shared" si="0" ref="I4:I46">G4+H4</f>
        <v>183.5</v>
      </c>
      <c r="J4" s="10">
        <f aca="true" t="shared" si="1" ref="J4:J30">I4*(50/250)</f>
        <v>36.7</v>
      </c>
      <c r="K4" s="10">
        <v>85.8</v>
      </c>
      <c r="L4" s="10">
        <f aca="true" t="shared" si="2" ref="L4:L35">K4*(50/100)</f>
        <v>42.9</v>
      </c>
      <c r="M4" s="10">
        <f aca="true" t="shared" si="3" ref="M4:M35">J4+L4</f>
        <v>79.6</v>
      </c>
      <c r="N4" s="5">
        <v>2</v>
      </c>
      <c r="O4" s="5"/>
      <c r="P4" s="5"/>
    </row>
    <row r="5" spans="1:16" ht="15">
      <c r="A5" s="5">
        <v>3</v>
      </c>
      <c r="B5" s="12" t="s">
        <v>23</v>
      </c>
      <c r="C5" s="21" t="s">
        <v>18</v>
      </c>
      <c r="D5" s="7" t="s">
        <v>19</v>
      </c>
      <c r="E5" s="14" t="s">
        <v>20</v>
      </c>
      <c r="F5" s="11"/>
      <c r="G5" s="10">
        <v>74</v>
      </c>
      <c r="H5" s="10">
        <v>104</v>
      </c>
      <c r="I5" s="10">
        <f t="shared" si="0"/>
        <v>178</v>
      </c>
      <c r="J5" s="10">
        <f t="shared" si="1"/>
        <v>35.6</v>
      </c>
      <c r="K5" s="10">
        <v>80.6</v>
      </c>
      <c r="L5" s="10">
        <f t="shared" si="2"/>
        <v>40.3</v>
      </c>
      <c r="M5" s="10">
        <f t="shared" si="3"/>
        <v>75.9</v>
      </c>
      <c r="N5" s="5">
        <v>3</v>
      </c>
      <c r="O5" s="5"/>
      <c r="P5" s="5"/>
    </row>
    <row r="6" spans="1:16" ht="15">
      <c r="A6" s="5">
        <v>4</v>
      </c>
      <c r="B6" s="12" t="s">
        <v>24</v>
      </c>
      <c r="C6" s="21" t="s">
        <v>18</v>
      </c>
      <c r="D6" s="7" t="s">
        <v>19</v>
      </c>
      <c r="E6" s="14" t="s">
        <v>20</v>
      </c>
      <c r="F6" s="15"/>
      <c r="G6" s="10">
        <v>76</v>
      </c>
      <c r="H6" s="10">
        <v>102</v>
      </c>
      <c r="I6" s="10">
        <f t="shared" si="0"/>
        <v>178</v>
      </c>
      <c r="J6" s="10">
        <f t="shared" si="1"/>
        <v>35.6</v>
      </c>
      <c r="K6" s="10">
        <v>73.2</v>
      </c>
      <c r="L6" s="10">
        <f t="shared" si="2"/>
        <v>36.6</v>
      </c>
      <c r="M6" s="10">
        <f t="shared" si="3"/>
        <v>72.2</v>
      </c>
      <c r="N6" s="5">
        <v>4</v>
      </c>
      <c r="O6" s="5"/>
      <c r="P6" s="5"/>
    </row>
    <row r="7" spans="1:16" ht="15">
      <c r="A7" s="5">
        <v>5</v>
      </c>
      <c r="B7" s="6" t="s">
        <v>25</v>
      </c>
      <c r="C7" s="20" t="s">
        <v>26</v>
      </c>
      <c r="D7" s="7" t="s">
        <v>19</v>
      </c>
      <c r="E7" s="16" t="s">
        <v>27</v>
      </c>
      <c r="F7" s="9">
        <v>2</v>
      </c>
      <c r="G7" s="10">
        <v>89</v>
      </c>
      <c r="H7" s="10">
        <v>114.5</v>
      </c>
      <c r="I7" s="10">
        <f t="shared" si="0"/>
        <v>203.5</v>
      </c>
      <c r="J7" s="10">
        <f t="shared" si="1"/>
        <v>40.7</v>
      </c>
      <c r="K7" s="10">
        <v>83.2</v>
      </c>
      <c r="L7" s="10">
        <f t="shared" si="2"/>
        <v>41.6</v>
      </c>
      <c r="M7" s="10">
        <f t="shared" si="3"/>
        <v>82.30000000000001</v>
      </c>
      <c r="N7" s="5">
        <v>1</v>
      </c>
      <c r="O7" s="16" t="s">
        <v>21</v>
      </c>
      <c r="P7" s="5"/>
    </row>
    <row r="8" spans="1:16" ht="15">
      <c r="A8" s="5">
        <v>6</v>
      </c>
      <c r="B8" s="6" t="s">
        <v>28</v>
      </c>
      <c r="C8" s="20" t="s">
        <v>26</v>
      </c>
      <c r="D8" s="7" t="s">
        <v>19</v>
      </c>
      <c r="E8" s="16" t="s">
        <v>27</v>
      </c>
      <c r="F8" s="11"/>
      <c r="G8" s="10">
        <v>83.5</v>
      </c>
      <c r="H8" s="10">
        <v>116.5</v>
      </c>
      <c r="I8" s="10">
        <f t="shared" si="0"/>
        <v>200</v>
      </c>
      <c r="J8" s="10">
        <f t="shared" si="1"/>
        <v>40</v>
      </c>
      <c r="K8" s="17">
        <v>81.8</v>
      </c>
      <c r="L8" s="17">
        <f t="shared" si="2"/>
        <v>40.9</v>
      </c>
      <c r="M8" s="17">
        <f t="shared" si="3"/>
        <v>80.9</v>
      </c>
      <c r="N8" s="18">
        <v>2</v>
      </c>
      <c r="O8" s="16" t="s">
        <v>21</v>
      </c>
      <c r="P8" s="5"/>
    </row>
    <row r="9" spans="1:16" ht="15">
      <c r="A9" s="5">
        <v>7</v>
      </c>
      <c r="B9" s="6" t="s">
        <v>29</v>
      </c>
      <c r="C9" s="20" t="s">
        <v>26</v>
      </c>
      <c r="D9" s="7" t="s">
        <v>19</v>
      </c>
      <c r="E9" s="16" t="s">
        <v>27</v>
      </c>
      <c r="F9" s="11"/>
      <c r="G9" s="10">
        <v>85.5</v>
      </c>
      <c r="H9" s="10">
        <v>101</v>
      </c>
      <c r="I9" s="10">
        <f t="shared" si="0"/>
        <v>186.5</v>
      </c>
      <c r="J9" s="10">
        <f t="shared" si="1"/>
        <v>37.300000000000004</v>
      </c>
      <c r="K9" s="17">
        <v>83.4</v>
      </c>
      <c r="L9" s="17">
        <f t="shared" si="2"/>
        <v>41.7</v>
      </c>
      <c r="M9" s="17">
        <f t="shared" si="3"/>
        <v>79</v>
      </c>
      <c r="N9" s="18">
        <v>3</v>
      </c>
      <c r="O9" s="5"/>
      <c r="P9" s="5"/>
    </row>
    <row r="10" spans="1:16" ht="15">
      <c r="A10" s="5">
        <v>8</v>
      </c>
      <c r="B10" s="6" t="s">
        <v>30</v>
      </c>
      <c r="C10" s="20" t="s">
        <v>26</v>
      </c>
      <c r="D10" s="7" t="s">
        <v>19</v>
      </c>
      <c r="E10" s="16" t="s">
        <v>27</v>
      </c>
      <c r="F10" s="11"/>
      <c r="G10" s="10">
        <v>84.5</v>
      </c>
      <c r="H10" s="10">
        <v>100.5</v>
      </c>
      <c r="I10" s="10">
        <f t="shared" si="0"/>
        <v>185</v>
      </c>
      <c r="J10" s="10">
        <f t="shared" si="1"/>
        <v>37</v>
      </c>
      <c r="K10" s="17">
        <v>74.4</v>
      </c>
      <c r="L10" s="17">
        <f t="shared" si="2"/>
        <v>37.2</v>
      </c>
      <c r="M10" s="17">
        <f t="shared" si="3"/>
        <v>74.2</v>
      </c>
      <c r="N10" s="18">
        <v>4</v>
      </c>
      <c r="O10" s="5"/>
      <c r="P10" s="5"/>
    </row>
    <row r="11" spans="1:16" ht="15">
      <c r="A11" s="5">
        <v>9</v>
      </c>
      <c r="B11" s="6" t="s">
        <v>31</v>
      </c>
      <c r="C11" s="20" t="s">
        <v>26</v>
      </c>
      <c r="D11" s="7" t="s">
        <v>19</v>
      </c>
      <c r="E11" s="16" t="s">
        <v>27</v>
      </c>
      <c r="F11" s="11"/>
      <c r="G11" s="10">
        <v>77</v>
      </c>
      <c r="H11" s="10">
        <v>114.5</v>
      </c>
      <c r="I11" s="10">
        <f t="shared" si="0"/>
        <v>191.5</v>
      </c>
      <c r="J11" s="10">
        <f t="shared" si="1"/>
        <v>38.300000000000004</v>
      </c>
      <c r="K11" s="17">
        <v>60</v>
      </c>
      <c r="L11" s="17">
        <f t="shared" si="2"/>
        <v>30</v>
      </c>
      <c r="M11" s="17">
        <f t="shared" si="3"/>
        <v>68.30000000000001</v>
      </c>
      <c r="N11" s="18">
        <v>5</v>
      </c>
      <c r="O11" s="5"/>
      <c r="P11" s="5"/>
    </row>
    <row r="12" spans="1:16" ht="15">
      <c r="A12" s="5">
        <v>10</v>
      </c>
      <c r="B12" s="6" t="s">
        <v>32</v>
      </c>
      <c r="C12" s="20" t="s">
        <v>26</v>
      </c>
      <c r="D12" s="7" t="s">
        <v>19</v>
      </c>
      <c r="E12" s="16" t="s">
        <v>27</v>
      </c>
      <c r="F12" s="15"/>
      <c r="G12" s="10">
        <v>81.5</v>
      </c>
      <c r="H12" s="10">
        <v>105.5</v>
      </c>
      <c r="I12" s="10">
        <f t="shared" si="0"/>
        <v>187</v>
      </c>
      <c r="J12" s="10">
        <f t="shared" si="1"/>
        <v>37.4</v>
      </c>
      <c r="K12" s="19" t="s">
        <v>33</v>
      </c>
      <c r="L12" s="19" t="s">
        <v>33</v>
      </c>
      <c r="M12" s="17">
        <v>37.4</v>
      </c>
      <c r="N12" s="18">
        <v>6</v>
      </c>
      <c r="O12" s="5"/>
      <c r="P12" s="5"/>
    </row>
    <row r="13" spans="1:16" ht="15">
      <c r="A13" s="5">
        <v>11</v>
      </c>
      <c r="B13" s="6" t="s">
        <v>34</v>
      </c>
      <c r="C13" s="20" t="s">
        <v>35</v>
      </c>
      <c r="D13" s="7" t="s">
        <v>19</v>
      </c>
      <c r="E13" s="16" t="s">
        <v>36</v>
      </c>
      <c r="F13" s="5">
        <v>1</v>
      </c>
      <c r="G13" s="10">
        <v>75</v>
      </c>
      <c r="H13" s="10">
        <v>99.5</v>
      </c>
      <c r="I13" s="10">
        <f t="shared" si="0"/>
        <v>174.5</v>
      </c>
      <c r="J13" s="10">
        <f t="shared" si="1"/>
        <v>34.9</v>
      </c>
      <c r="K13" s="17">
        <v>86</v>
      </c>
      <c r="L13" s="17">
        <f t="shared" si="2"/>
        <v>43</v>
      </c>
      <c r="M13" s="17">
        <f t="shared" si="3"/>
        <v>77.9</v>
      </c>
      <c r="N13" s="18">
        <v>1</v>
      </c>
      <c r="O13" s="16" t="s">
        <v>21</v>
      </c>
      <c r="P13" s="5"/>
    </row>
    <row r="14" spans="1:16" ht="15">
      <c r="A14" s="5">
        <v>12</v>
      </c>
      <c r="B14" s="6" t="s">
        <v>37</v>
      </c>
      <c r="C14" s="20" t="s">
        <v>35</v>
      </c>
      <c r="D14" s="7" t="s">
        <v>19</v>
      </c>
      <c r="E14" s="16" t="s">
        <v>36</v>
      </c>
      <c r="F14" s="5"/>
      <c r="G14" s="10">
        <v>75</v>
      </c>
      <c r="H14" s="10">
        <v>95.5</v>
      </c>
      <c r="I14" s="10">
        <f t="shared" si="0"/>
        <v>170.5</v>
      </c>
      <c r="J14" s="10">
        <f t="shared" si="1"/>
        <v>34.1</v>
      </c>
      <c r="K14" s="17">
        <v>84</v>
      </c>
      <c r="L14" s="17">
        <f t="shared" si="2"/>
        <v>42</v>
      </c>
      <c r="M14" s="17">
        <f t="shared" si="3"/>
        <v>76.1</v>
      </c>
      <c r="N14" s="18">
        <v>2</v>
      </c>
      <c r="O14" s="5"/>
      <c r="P14" s="5"/>
    </row>
    <row r="15" spans="1:16" ht="15">
      <c r="A15" s="5">
        <v>13</v>
      </c>
      <c r="B15" s="6" t="s">
        <v>38</v>
      </c>
      <c r="C15" s="20" t="s">
        <v>35</v>
      </c>
      <c r="D15" s="7" t="s">
        <v>19</v>
      </c>
      <c r="E15" s="16" t="s">
        <v>36</v>
      </c>
      <c r="F15" s="5"/>
      <c r="G15" s="10">
        <v>66</v>
      </c>
      <c r="H15" s="10">
        <v>78.5</v>
      </c>
      <c r="I15" s="10">
        <f t="shared" si="0"/>
        <v>144.5</v>
      </c>
      <c r="J15" s="10">
        <f t="shared" si="1"/>
        <v>28.900000000000002</v>
      </c>
      <c r="K15" s="19" t="s">
        <v>33</v>
      </c>
      <c r="L15" s="19" t="s">
        <v>33</v>
      </c>
      <c r="M15" s="17">
        <v>28.9</v>
      </c>
      <c r="N15" s="18">
        <v>3</v>
      </c>
      <c r="O15" s="5"/>
      <c r="P15" s="5"/>
    </row>
    <row r="16" spans="1:16" ht="15">
      <c r="A16" s="5">
        <v>14</v>
      </c>
      <c r="B16" s="6" t="s">
        <v>39</v>
      </c>
      <c r="C16" s="20" t="s">
        <v>40</v>
      </c>
      <c r="D16" s="7" t="s">
        <v>19</v>
      </c>
      <c r="E16" s="16" t="s">
        <v>41</v>
      </c>
      <c r="F16" s="5">
        <v>1</v>
      </c>
      <c r="G16" s="10">
        <v>67.5</v>
      </c>
      <c r="H16" s="10">
        <v>124</v>
      </c>
      <c r="I16" s="10">
        <f t="shared" si="0"/>
        <v>191.5</v>
      </c>
      <c r="J16" s="10">
        <f t="shared" si="1"/>
        <v>38.300000000000004</v>
      </c>
      <c r="K16" s="17">
        <v>86.8</v>
      </c>
      <c r="L16" s="17">
        <f t="shared" si="2"/>
        <v>43.4</v>
      </c>
      <c r="M16" s="17">
        <f t="shared" si="3"/>
        <v>81.7</v>
      </c>
      <c r="N16" s="18">
        <v>1</v>
      </c>
      <c r="O16" s="16" t="s">
        <v>21</v>
      </c>
      <c r="P16" s="5"/>
    </row>
    <row r="17" spans="1:16" ht="15">
      <c r="A17" s="5">
        <v>15</v>
      </c>
      <c r="B17" s="6" t="s">
        <v>42</v>
      </c>
      <c r="C17" s="20" t="s">
        <v>40</v>
      </c>
      <c r="D17" s="7" t="s">
        <v>19</v>
      </c>
      <c r="E17" s="16" t="s">
        <v>41</v>
      </c>
      <c r="F17" s="5"/>
      <c r="G17" s="10">
        <v>68.5</v>
      </c>
      <c r="H17" s="10">
        <v>112.5</v>
      </c>
      <c r="I17" s="10">
        <f t="shared" si="0"/>
        <v>181</v>
      </c>
      <c r="J17" s="10">
        <f t="shared" si="1"/>
        <v>36.2</v>
      </c>
      <c r="K17" s="17">
        <v>77.6</v>
      </c>
      <c r="L17" s="17">
        <f t="shared" si="2"/>
        <v>38.8</v>
      </c>
      <c r="M17" s="17">
        <f t="shared" si="3"/>
        <v>75</v>
      </c>
      <c r="N17" s="18">
        <v>2</v>
      </c>
      <c r="O17" s="5"/>
      <c r="P17" s="5"/>
    </row>
    <row r="18" spans="1:16" ht="15">
      <c r="A18" s="5">
        <v>16</v>
      </c>
      <c r="B18" s="6" t="s">
        <v>43</v>
      </c>
      <c r="C18" s="20" t="s">
        <v>40</v>
      </c>
      <c r="D18" s="7" t="s">
        <v>19</v>
      </c>
      <c r="E18" s="16" t="s">
        <v>41</v>
      </c>
      <c r="F18" s="5"/>
      <c r="G18" s="10">
        <v>55</v>
      </c>
      <c r="H18" s="10">
        <v>119.5</v>
      </c>
      <c r="I18" s="10">
        <f t="shared" si="0"/>
        <v>174.5</v>
      </c>
      <c r="J18" s="10">
        <f t="shared" si="1"/>
        <v>34.9</v>
      </c>
      <c r="K18" s="17">
        <v>78.8</v>
      </c>
      <c r="L18" s="17">
        <f t="shared" si="2"/>
        <v>39.4</v>
      </c>
      <c r="M18" s="17">
        <f t="shared" si="3"/>
        <v>74.3</v>
      </c>
      <c r="N18" s="18">
        <v>3</v>
      </c>
      <c r="O18" s="5"/>
      <c r="P18" s="5"/>
    </row>
    <row r="19" spans="1:16" ht="15">
      <c r="A19" s="5">
        <v>17</v>
      </c>
      <c r="B19" s="6" t="s">
        <v>44</v>
      </c>
      <c r="C19" s="20" t="s">
        <v>45</v>
      </c>
      <c r="D19" s="7" t="s">
        <v>19</v>
      </c>
      <c r="E19" s="16" t="s">
        <v>46</v>
      </c>
      <c r="F19" s="9">
        <v>1</v>
      </c>
      <c r="G19" s="10">
        <v>85</v>
      </c>
      <c r="H19" s="10">
        <v>133.5</v>
      </c>
      <c r="I19" s="10">
        <f t="shared" si="0"/>
        <v>218.5</v>
      </c>
      <c r="J19" s="10">
        <f t="shared" si="1"/>
        <v>43.7</v>
      </c>
      <c r="K19" s="17">
        <v>75.6</v>
      </c>
      <c r="L19" s="17">
        <f t="shared" si="2"/>
        <v>37.8</v>
      </c>
      <c r="M19" s="17">
        <f t="shared" si="3"/>
        <v>81.5</v>
      </c>
      <c r="N19" s="18">
        <v>1</v>
      </c>
      <c r="O19" s="16" t="s">
        <v>21</v>
      </c>
      <c r="P19" s="5"/>
    </row>
    <row r="20" spans="1:16" ht="15">
      <c r="A20" s="5">
        <v>18</v>
      </c>
      <c r="B20" s="12" t="s">
        <v>47</v>
      </c>
      <c r="C20" s="12" t="s">
        <v>45</v>
      </c>
      <c r="D20" s="7" t="s">
        <v>19</v>
      </c>
      <c r="E20" s="14" t="s">
        <v>46</v>
      </c>
      <c r="F20" s="11"/>
      <c r="G20" s="10">
        <v>55.5</v>
      </c>
      <c r="H20" s="10">
        <v>118</v>
      </c>
      <c r="I20" s="10">
        <f t="shared" si="0"/>
        <v>173.5</v>
      </c>
      <c r="J20" s="10">
        <f t="shared" si="1"/>
        <v>34.7</v>
      </c>
      <c r="K20" s="17">
        <v>86</v>
      </c>
      <c r="L20" s="17">
        <f t="shared" si="2"/>
        <v>43</v>
      </c>
      <c r="M20" s="17">
        <f t="shared" si="3"/>
        <v>77.7</v>
      </c>
      <c r="N20" s="18">
        <v>2</v>
      </c>
      <c r="O20" s="5"/>
      <c r="P20" s="5"/>
    </row>
    <row r="21" spans="1:16" ht="15">
      <c r="A21" s="5">
        <v>19</v>
      </c>
      <c r="B21" s="6" t="s">
        <v>48</v>
      </c>
      <c r="C21" s="20" t="s">
        <v>45</v>
      </c>
      <c r="D21" s="7" t="s">
        <v>19</v>
      </c>
      <c r="E21" s="16" t="s">
        <v>46</v>
      </c>
      <c r="F21" s="15"/>
      <c r="G21" s="10">
        <v>60</v>
      </c>
      <c r="H21" s="10">
        <v>133</v>
      </c>
      <c r="I21" s="10">
        <f t="shared" si="0"/>
        <v>193</v>
      </c>
      <c r="J21" s="10">
        <f t="shared" si="1"/>
        <v>38.6</v>
      </c>
      <c r="K21" s="17">
        <v>76</v>
      </c>
      <c r="L21" s="17">
        <f t="shared" si="2"/>
        <v>38</v>
      </c>
      <c r="M21" s="17">
        <f t="shared" si="3"/>
        <v>76.6</v>
      </c>
      <c r="N21" s="18">
        <v>3</v>
      </c>
      <c r="O21" s="5"/>
      <c r="P21" s="5"/>
    </row>
    <row r="22" spans="1:16" ht="15">
      <c r="A22" s="5">
        <v>20</v>
      </c>
      <c r="B22" s="6" t="s">
        <v>49</v>
      </c>
      <c r="C22" s="20" t="s">
        <v>50</v>
      </c>
      <c r="D22" s="7" t="s">
        <v>19</v>
      </c>
      <c r="E22" s="16" t="s">
        <v>51</v>
      </c>
      <c r="F22" s="9">
        <v>3</v>
      </c>
      <c r="G22" s="10">
        <v>63</v>
      </c>
      <c r="H22" s="10">
        <v>127.5</v>
      </c>
      <c r="I22" s="10">
        <f t="shared" si="0"/>
        <v>190.5</v>
      </c>
      <c r="J22" s="10">
        <f t="shared" si="1"/>
        <v>38.1</v>
      </c>
      <c r="K22" s="17">
        <v>74.2</v>
      </c>
      <c r="L22" s="17">
        <f t="shared" si="2"/>
        <v>37.1</v>
      </c>
      <c r="M22" s="17">
        <f t="shared" si="3"/>
        <v>75.2</v>
      </c>
      <c r="N22" s="18">
        <v>1</v>
      </c>
      <c r="O22" s="16" t="s">
        <v>21</v>
      </c>
      <c r="P22" s="5"/>
    </row>
    <row r="23" spans="1:16" ht="15">
      <c r="A23" s="5">
        <v>21</v>
      </c>
      <c r="B23" s="6" t="s">
        <v>52</v>
      </c>
      <c r="C23" s="20" t="s">
        <v>50</v>
      </c>
      <c r="D23" s="7" t="s">
        <v>19</v>
      </c>
      <c r="E23" s="16" t="s">
        <v>51</v>
      </c>
      <c r="F23" s="11"/>
      <c r="G23" s="10">
        <v>42.5</v>
      </c>
      <c r="H23" s="10">
        <v>106.5</v>
      </c>
      <c r="I23" s="10">
        <f t="shared" si="0"/>
        <v>149</v>
      </c>
      <c r="J23" s="10">
        <f t="shared" si="1"/>
        <v>29.8</v>
      </c>
      <c r="K23" s="17">
        <v>84</v>
      </c>
      <c r="L23" s="17">
        <f t="shared" si="2"/>
        <v>42</v>
      </c>
      <c r="M23" s="17">
        <f t="shared" si="3"/>
        <v>71.8</v>
      </c>
      <c r="N23" s="18">
        <v>2</v>
      </c>
      <c r="O23" s="16" t="s">
        <v>21</v>
      </c>
      <c r="P23" s="5"/>
    </row>
    <row r="24" spans="1:16" ht="15">
      <c r="A24" s="5">
        <v>22</v>
      </c>
      <c r="B24" s="6" t="s">
        <v>53</v>
      </c>
      <c r="C24" s="20" t="s">
        <v>50</v>
      </c>
      <c r="D24" s="7" t="s">
        <v>19</v>
      </c>
      <c r="E24" s="16" t="s">
        <v>51</v>
      </c>
      <c r="F24" s="11"/>
      <c r="G24" s="10">
        <v>50.5</v>
      </c>
      <c r="H24" s="10">
        <v>100</v>
      </c>
      <c r="I24" s="10">
        <f t="shared" si="0"/>
        <v>150.5</v>
      </c>
      <c r="J24" s="10">
        <f t="shared" si="1"/>
        <v>30.1</v>
      </c>
      <c r="K24" s="17">
        <v>82.4</v>
      </c>
      <c r="L24" s="17">
        <f t="shared" si="2"/>
        <v>41.2</v>
      </c>
      <c r="M24" s="17">
        <f t="shared" si="3"/>
        <v>71.30000000000001</v>
      </c>
      <c r="N24" s="18">
        <v>3</v>
      </c>
      <c r="O24" s="16" t="s">
        <v>21</v>
      </c>
      <c r="P24" s="5"/>
    </row>
    <row r="25" spans="1:16" ht="15">
      <c r="A25" s="5">
        <v>23</v>
      </c>
      <c r="B25" s="6" t="s">
        <v>54</v>
      </c>
      <c r="C25" s="20" t="s">
        <v>50</v>
      </c>
      <c r="D25" s="7" t="s">
        <v>19</v>
      </c>
      <c r="E25" s="16" t="s">
        <v>51</v>
      </c>
      <c r="F25" s="11"/>
      <c r="G25" s="10">
        <v>44.5</v>
      </c>
      <c r="H25" s="10">
        <v>90</v>
      </c>
      <c r="I25" s="10">
        <f t="shared" si="0"/>
        <v>134.5</v>
      </c>
      <c r="J25" s="10">
        <f t="shared" si="1"/>
        <v>26.900000000000002</v>
      </c>
      <c r="K25" s="17">
        <v>80</v>
      </c>
      <c r="L25" s="17">
        <f t="shared" si="2"/>
        <v>40</v>
      </c>
      <c r="M25" s="17">
        <f t="shared" si="3"/>
        <v>66.9</v>
      </c>
      <c r="N25" s="18">
        <v>4</v>
      </c>
      <c r="O25" s="5"/>
      <c r="P25" s="5"/>
    </row>
    <row r="26" spans="1:16" ht="15">
      <c r="A26" s="5">
        <v>24</v>
      </c>
      <c r="B26" s="6" t="s">
        <v>55</v>
      </c>
      <c r="C26" s="20" t="s">
        <v>50</v>
      </c>
      <c r="D26" s="7" t="s">
        <v>19</v>
      </c>
      <c r="E26" s="16" t="s">
        <v>51</v>
      </c>
      <c r="F26" s="11"/>
      <c r="G26" s="10">
        <v>46</v>
      </c>
      <c r="H26" s="10">
        <v>106</v>
      </c>
      <c r="I26" s="10">
        <f t="shared" si="0"/>
        <v>152</v>
      </c>
      <c r="J26" s="10">
        <f t="shared" si="1"/>
        <v>30.400000000000002</v>
      </c>
      <c r="K26" s="17">
        <v>70</v>
      </c>
      <c r="L26" s="17">
        <f t="shared" si="2"/>
        <v>35</v>
      </c>
      <c r="M26" s="17">
        <f t="shared" si="3"/>
        <v>65.4</v>
      </c>
      <c r="N26" s="18">
        <v>5</v>
      </c>
      <c r="O26" s="5"/>
      <c r="P26" s="5"/>
    </row>
    <row r="27" spans="1:16" ht="15">
      <c r="A27" s="5">
        <v>25</v>
      </c>
      <c r="B27" s="6" t="s">
        <v>56</v>
      </c>
      <c r="C27" s="20" t="s">
        <v>50</v>
      </c>
      <c r="D27" s="7" t="s">
        <v>19</v>
      </c>
      <c r="E27" s="16" t="s">
        <v>51</v>
      </c>
      <c r="F27" s="11"/>
      <c r="G27" s="10">
        <v>36</v>
      </c>
      <c r="H27" s="10">
        <v>93</v>
      </c>
      <c r="I27" s="10">
        <f t="shared" si="0"/>
        <v>129</v>
      </c>
      <c r="J27" s="10">
        <f t="shared" si="1"/>
        <v>25.8</v>
      </c>
      <c r="K27" s="17">
        <v>78.6</v>
      </c>
      <c r="L27" s="17">
        <f t="shared" si="2"/>
        <v>39.3</v>
      </c>
      <c r="M27" s="17">
        <f t="shared" si="3"/>
        <v>65.1</v>
      </c>
      <c r="N27" s="18">
        <v>6</v>
      </c>
      <c r="O27" s="5"/>
      <c r="P27" s="5"/>
    </row>
    <row r="28" spans="1:16" ht="15">
      <c r="A28" s="5">
        <v>26</v>
      </c>
      <c r="B28" s="12" t="s">
        <v>57</v>
      </c>
      <c r="C28" s="12" t="s">
        <v>50</v>
      </c>
      <c r="D28" s="7" t="s">
        <v>19</v>
      </c>
      <c r="E28" s="14" t="s">
        <v>51</v>
      </c>
      <c r="F28" s="11"/>
      <c r="G28" s="10">
        <v>27.5</v>
      </c>
      <c r="H28" s="10">
        <v>91.5</v>
      </c>
      <c r="I28" s="10">
        <f t="shared" si="0"/>
        <v>119</v>
      </c>
      <c r="J28" s="10">
        <f t="shared" si="1"/>
        <v>23.8</v>
      </c>
      <c r="K28" s="19" t="s">
        <v>33</v>
      </c>
      <c r="L28" s="19" t="s">
        <v>33</v>
      </c>
      <c r="M28" s="17">
        <v>23.8</v>
      </c>
      <c r="N28" s="18">
        <v>7</v>
      </c>
      <c r="O28" s="5"/>
      <c r="P28" s="5"/>
    </row>
    <row r="29" spans="1:16" ht="15">
      <c r="A29" s="5">
        <v>27</v>
      </c>
      <c r="B29" s="12" t="s">
        <v>58</v>
      </c>
      <c r="C29" s="12" t="s">
        <v>50</v>
      </c>
      <c r="D29" s="7" t="s">
        <v>19</v>
      </c>
      <c r="E29" s="14" t="s">
        <v>51</v>
      </c>
      <c r="F29" s="11"/>
      <c r="G29" s="10">
        <v>24</v>
      </c>
      <c r="H29" s="10">
        <v>92.5</v>
      </c>
      <c r="I29" s="10">
        <f t="shared" si="0"/>
        <v>116.5</v>
      </c>
      <c r="J29" s="10">
        <f t="shared" si="1"/>
        <v>23.3</v>
      </c>
      <c r="K29" s="19" t="s">
        <v>33</v>
      </c>
      <c r="L29" s="19" t="s">
        <v>33</v>
      </c>
      <c r="M29" s="17">
        <v>23.3</v>
      </c>
      <c r="N29" s="18">
        <v>8</v>
      </c>
      <c r="O29" s="5"/>
      <c r="P29" s="5"/>
    </row>
    <row r="30" spans="1:16" ht="15">
      <c r="A30" s="5">
        <v>28</v>
      </c>
      <c r="B30" s="12" t="s">
        <v>59</v>
      </c>
      <c r="C30" s="12" t="s">
        <v>50</v>
      </c>
      <c r="D30" s="7" t="s">
        <v>19</v>
      </c>
      <c r="E30" s="14" t="s">
        <v>51</v>
      </c>
      <c r="F30" s="15"/>
      <c r="G30" s="10">
        <v>22.5</v>
      </c>
      <c r="H30" s="10">
        <v>67.5</v>
      </c>
      <c r="I30" s="10">
        <f t="shared" si="0"/>
        <v>90</v>
      </c>
      <c r="J30" s="10">
        <f t="shared" si="1"/>
        <v>18</v>
      </c>
      <c r="K30" s="19" t="s">
        <v>33</v>
      </c>
      <c r="L30" s="19" t="s">
        <v>33</v>
      </c>
      <c r="M30" s="17">
        <v>18</v>
      </c>
      <c r="N30" s="18">
        <v>9</v>
      </c>
      <c r="O30" s="5"/>
      <c r="P30" s="5"/>
    </row>
    <row r="31" spans="1:16" ht="15">
      <c r="A31" s="5">
        <v>29</v>
      </c>
      <c r="B31" s="6" t="s">
        <v>60</v>
      </c>
      <c r="C31" s="20" t="s">
        <v>61</v>
      </c>
      <c r="D31" s="7" t="s">
        <v>19</v>
      </c>
      <c r="E31" s="16" t="s">
        <v>62</v>
      </c>
      <c r="F31" s="9">
        <v>2</v>
      </c>
      <c r="G31" s="10">
        <v>84</v>
      </c>
      <c r="H31" s="10">
        <v>108</v>
      </c>
      <c r="I31" s="10">
        <f t="shared" si="0"/>
        <v>192</v>
      </c>
      <c r="J31" s="10">
        <f>I31*(40/250)</f>
        <v>30.72</v>
      </c>
      <c r="K31" s="17">
        <v>85.6</v>
      </c>
      <c r="L31" s="17">
        <f>K31*(60/100)</f>
        <v>51.35999999999999</v>
      </c>
      <c r="M31" s="17">
        <f t="shared" si="3"/>
        <v>82.07999999999998</v>
      </c>
      <c r="N31" s="18">
        <v>1</v>
      </c>
      <c r="O31" s="16" t="s">
        <v>21</v>
      </c>
      <c r="P31" s="5"/>
    </row>
    <row r="32" spans="1:16" ht="15">
      <c r="A32" s="5">
        <v>30</v>
      </c>
      <c r="B32" s="6" t="s">
        <v>63</v>
      </c>
      <c r="C32" s="20" t="s">
        <v>61</v>
      </c>
      <c r="D32" s="7" t="s">
        <v>19</v>
      </c>
      <c r="E32" s="16" t="s">
        <v>62</v>
      </c>
      <c r="F32" s="11"/>
      <c r="G32" s="10">
        <v>83</v>
      </c>
      <c r="H32" s="10">
        <v>96</v>
      </c>
      <c r="I32" s="10">
        <f t="shared" si="0"/>
        <v>179</v>
      </c>
      <c r="J32" s="10">
        <f aca="true" t="shared" si="4" ref="J32:J63">I32*(40/250)</f>
        <v>28.64</v>
      </c>
      <c r="K32" s="17">
        <v>81.4</v>
      </c>
      <c r="L32" s="17">
        <f aca="true" t="shared" si="5" ref="L32:L69">K32*(60/100)</f>
        <v>48.84</v>
      </c>
      <c r="M32" s="17">
        <f t="shared" si="3"/>
        <v>77.48</v>
      </c>
      <c r="N32" s="18">
        <v>2</v>
      </c>
      <c r="O32" s="16" t="s">
        <v>21</v>
      </c>
      <c r="P32" s="5"/>
    </row>
    <row r="33" spans="1:16" ht="15">
      <c r="A33" s="5">
        <v>31</v>
      </c>
      <c r="B33" s="6" t="s">
        <v>64</v>
      </c>
      <c r="C33" s="20" t="s">
        <v>61</v>
      </c>
      <c r="D33" s="7" t="s">
        <v>19</v>
      </c>
      <c r="E33" s="16" t="s">
        <v>62</v>
      </c>
      <c r="F33" s="11"/>
      <c r="G33" s="10">
        <v>76.5</v>
      </c>
      <c r="H33" s="10">
        <v>98.5</v>
      </c>
      <c r="I33" s="10">
        <f t="shared" si="0"/>
        <v>175</v>
      </c>
      <c r="J33" s="10">
        <f t="shared" si="4"/>
        <v>28</v>
      </c>
      <c r="K33" s="17">
        <v>79.8</v>
      </c>
      <c r="L33" s="17">
        <f t="shared" si="5"/>
        <v>47.879999999999995</v>
      </c>
      <c r="M33" s="17">
        <f t="shared" si="3"/>
        <v>75.88</v>
      </c>
      <c r="N33" s="18">
        <v>3</v>
      </c>
      <c r="O33" s="5"/>
      <c r="P33" s="5"/>
    </row>
    <row r="34" spans="1:16" ht="15">
      <c r="A34" s="5">
        <v>32</v>
      </c>
      <c r="B34" s="6" t="s">
        <v>65</v>
      </c>
      <c r="C34" s="20" t="s">
        <v>61</v>
      </c>
      <c r="D34" s="7" t="s">
        <v>19</v>
      </c>
      <c r="E34" s="16" t="s">
        <v>62</v>
      </c>
      <c r="F34" s="11"/>
      <c r="G34" s="10">
        <v>74</v>
      </c>
      <c r="H34" s="10">
        <v>86.5</v>
      </c>
      <c r="I34" s="10">
        <f t="shared" si="0"/>
        <v>160.5</v>
      </c>
      <c r="J34" s="10">
        <f t="shared" si="4"/>
        <v>25.68</v>
      </c>
      <c r="K34" s="17">
        <v>81.8</v>
      </c>
      <c r="L34" s="17">
        <f t="shared" si="5"/>
        <v>49.08</v>
      </c>
      <c r="M34" s="17">
        <f t="shared" si="3"/>
        <v>74.75999999999999</v>
      </c>
      <c r="N34" s="18">
        <v>4</v>
      </c>
      <c r="O34" s="5"/>
      <c r="P34" s="5"/>
    </row>
    <row r="35" spans="1:16" ht="15">
      <c r="A35" s="5">
        <v>33</v>
      </c>
      <c r="B35" s="6" t="s">
        <v>66</v>
      </c>
      <c r="C35" s="20" t="s">
        <v>61</v>
      </c>
      <c r="D35" s="7" t="s">
        <v>19</v>
      </c>
      <c r="E35" s="16" t="s">
        <v>62</v>
      </c>
      <c r="F35" s="11"/>
      <c r="G35" s="10">
        <v>60</v>
      </c>
      <c r="H35" s="10">
        <v>93</v>
      </c>
      <c r="I35" s="10">
        <f t="shared" si="0"/>
        <v>153</v>
      </c>
      <c r="J35" s="10">
        <f t="shared" si="4"/>
        <v>24.48</v>
      </c>
      <c r="K35" s="17">
        <v>80.4</v>
      </c>
      <c r="L35" s="17">
        <f t="shared" si="5"/>
        <v>48.24</v>
      </c>
      <c r="M35" s="17">
        <f t="shared" si="3"/>
        <v>72.72</v>
      </c>
      <c r="N35" s="18">
        <v>5</v>
      </c>
      <c r="O35" s="5"/>
      <c r="P35" s="5"/>
    </row>
    <row r="36" spans="1:16" ht="15">
      <c r="A36" s="5">
        <v>34</v>
      </c>
      <c r="B36" s="6" t="s">
        <v>67</v>
      </c>
      <c r="C36" s="20" t="s">
        <v>61</v>
      </c>
      <c r="D36" s="7" t="s">
        <v>19</v>
      </c>
      <c r="E36" s="16" t="s">
        <v>62</v>
      </c>
      <c r="F36" s="15"/>
      <c r="G36" s="10">
        <v>53.5</v>
      </c>
      <c r="H36" s="10">
        <v>105.5</v>
      </c>
      <c r="I36" s="10">
        <f t="shared" si="0"/>
        <v>159</v>
      </c>
      <c r="J36" s="10">
        <f t="shared" si="4"/>
        <v>25.44</v>
      </c>
      <c r="K36" s="19" t="s">
        <v>33</v>
      </c>
      <c r="L36" s="19" t="s">
        <v>33</v>
      </c>
      <c r="M36" s="17">
        <v>25.44</v>
      </c>
      <c r="N36" s="18">
        <v>6</v>
      </c>
      <c r="O36" s="5"/>
      <c r="P36" s="5"/>
    </row>
    <row r="37" spans="1:16" ht="15">
      <c r="A37" s="5">
        <v>35</v>
      </c>
      <c r="B37" s="6" t="s">
        <v>68</v>
      </c>
      <c r="C37" s="20" t="s">
        <v>69</v>
      </c>
      <c r="D37" s="7" t="s">
        <v>19</v>
      </c>
      <c r="E37" s="16" t="s">
        <v>70</v>
      </c>
      <c r="F37" s="9">
        <v>4</v>
      </c>
      <c r="G37" s="10">
        <v>69.5</v>
      </c>
      <c r="H37" s="10">
        <v>109</v>
      </c>
      <c r="I37" s="10">
        <f t="shared" si="0"/>
        <v>178.5</v>
      </c>
      <c r="J37" s="10">
        <f t="shared" si="4"/>
        <v>28.560000000000002</v>
      </c>
      <c r="K37" s="17">
        <v>87.4</v>
      </c>
      <c r="L37" s="17">
        <f aca="true" t="shared" si="6" ref="L37:L46">K37*(60/100)</f>
        <v>52.440000000000005</v>
      </c>
      <c r="M37" s="17">
        <f aca="true" t="shared" si="7" ref="M37:M46">J37+L37</f>
        <v>81</v>
      </c>
      <c r="N37" s="18">
        <v>1</v>
      </c>
      <c r="O37" s="16" t="s">
        <v>21</v>
      </c>
      <c r="P37" s="5"/>
    </row>
    <row r="38" spans="1:16" ht="15">
      <c r="A38" s="5">
        <v>36</v>
      </c>
      <c r="B38" s="6" t="s">
        <v>71</v>
      </c>
      <c r="C38" s="20" t="s">
        <v>69</v>
      </c>
      <c r="D38" s="7" t="s">
        <v>19</v>
      </c>
      <c r="E38" s="16" t="s">
        <v>70</v>
      </c>
      <c r="F38" s="11"/>
      <c r="G38" s="10">
        <v>75</v>
      </c>
      <c r="H38" s="10">
        <v>87.5</v>
      </c>
      <c r="I38" s="10">
        <f t="shared" si="0"/>
        <v>162.5</v>
      </c>
      <c r="J38" s="10">
        <f t="shared" si="4"/>
        <v>26</v>
      </c>
      <c r="K38" s="17">
        <v>89.4</v>
      </c>
      <c r="L38" s="17">
        <f t="shared" si="6"/>
        <v>53.64</v>
      </c>
      <c r="M38" s="17">
        <f t="shared" si="7"/>
        <v>79.64</v>
      </c>
      <c r="N38" s="18">
        <v>2</v>
      </c>
      <c r="O38" s="16" t="s">
        <v>21</v>
      </c>
      <c r="P38" s="5"/>
    </row>
    <row r="39" spans="1:16" ht="15">
      <c r="A39" s="5">
        <v>37</v>
      </c>
      <c r="B39" s="6" t="s">
        <v>72</v>
      </c>
      <c r="C39" s="20" t="s">
        <v>69</v>
      </c>
      <c r="D39" s="7" t="s">
        <v>19</v>
      </c>
      <c r="E39" s="16" t="s">
        <v>70</v>
      </c>
      <c r="F39" s="11"/>
      <c r="G39" s="10">
        <v>74</v>
      </c>
      <c r="H39" s="10">
        <v>95</v>
      </c>
      <c r="I39" s="10">
        <f t="shared" si="0"/>
        <v>169</v>
      </c>
      <c r="J39" s="10">
        <f t="shared" si="4"/>
        <v>27.04</v>
      </c>
      <c r="K39" s="17">
        <v>86.2</v>
      </c>
      <c r="L39" s="17">
        <f t="shared" si="6"/>
        <v>51.72</v>
      </c>
      <c r="M39" s="17">
        <f t="shared" si="7"/>
        <v>78.75999999999999</v>
      </c>
      <c r="N39" s="18">
        <v>3</v>
      </c>
      <c r="O39" s="16" t="s">
        <v>21</v>
      </c>
      <c r="P39" s="5"/>
    </row>
    <row r="40" spans="1:16" ht="15">
      <c r="A40" s="5">
        <v>38</v>
      </c>
      <c r="B40" s="6" t="s">
        <v>73</v>
      </c>
      <c r="C40" s="20" t="s">
        <v>69</v>
      </c>
      <c r="D40" s="7" t="s">
        <v>19</v>
      </c>
      <c r="E40" s="16" t="s">
        <v>70</v>
      </c>
      <c r="F40" s="11"/>
      <c r="G40" s="10">
        <v>72.5</v>
      </c>
      <c r="H40" s="10">
        <v>95</v>
      </c>
      <c r="I40" s="10">
        <f t="shared" si="0"/>
        <v>167.5</v>
      </c>
      <c r="J40" s="10">
        <f t="shared" si="4"/>
        <v>26.8</v>
      </c>
      <c r="K40" s="17">
        <v>86.4</v>
      </c>
      <c r="L40" s="17">
        <f t="shared" si="6"/>
        <v>51.84</v>
      </c>
      <c r="M40" s="17">
        <f t="shared" si="7"/>
        <v>78.64</v>
      </c>
      <c r="N40" s="18">
        <v>4</v>
      </c>
      <c r="O40" s="16" t="s">
        <v>21</v>
      </c>
      <c r="P40" s="5"/>
    </row>
    <row r="41" spans="1:16" ht="15">
      <c r="A41" s="5">
        <v>39</v>
      </c>
      <c r="B41" s="6" t="s">
        <v>74</v>
      </c>
      <c r="C41" s="20" t="s">
        <v>69</v>
      </c>
      <c r="D41" s="7" t="s">
        <v>19</v>
      </c>
      <c r="E41" s="16" t="s">
        <v>70</v>
      </c>
      <c r="F41" s="11"/>
      <c r="G41" s="10">
        <v>75.5</v>
      </c>
      <c r="H41" s="10">
        <v>104</v>
      </c>
      <c r="I41" s="10">
        <f t="shared" si="0"/>
        <v>179.5</v>
      </c>
      <c r="J41" s="10">
        <f t="shared" si="4"/>
        <v>28.72</v>
      </c>
      <c r="K41" s="17">
        <v>83</v>
      </c>
      <c r="L41" s="17">
        <f t="shared" si="6"/>
        <v>49.8</v>
      </c>
      <c r="M41" s="17">
        <f t="shared" si="7"/>
        <v>78.52</v>
      </c>
      <c r="N41" s="18">
        <v>5</v>
      </c>
      <c r="O41" s="5"/>
      <c r="P41" s="5"/>
    </row>
    <row r="42" spans="1:16" ht="15">
      <c r="A42" s="5">
        <v>40</v>
      </c>
      <c r="B42" s="6" t="s">
        <v>75</v>
      </c>
      <c r="C42" s="20" t="s">
        <v>69</v>
      </c>
      <c r="D42" s="7" t="s">
        <v>19</v>
      </c>
      <c r="E42" s="16" t="s">
        <v>70</v>
      </c>
      <c r="F42" s="11"/>
      <c r="G42" s="10">
        <v>63</v>
      </c>
      <c r="H42" s="10">
        <v>103</v>
      </c>
      <c r="I42" s="10">
        <f t="shared" si="0"/>
        <v>166</v>
      </c>
      <c r="J42" s="10">
        <f t="shared" si="4"/>
        <v>26.560000000000002</v>
      </c>
      <c r="K42" s="17">
        <v>86.4</v>
      </c>
      <c r="L42" s="17">
        <f t="shared" si="6"/>
        <v>51.84</v>
      </c>
      <c r="M42" s="17">
        <f t="shared" si="7"/>
        <v>78.4</v>
      </c>
      <c r="N42" s="18">
        <v>6</v>
      </c>
      <c r="O42" s="5"/>
      <c r="P42" s="5"/>
    </row>
    <row r="43" spans="1:16" ht="15">
      <c r="A43" s="5">
        <v>41</v>
      </c>
      <c r="B43" s="6" t="s">
        <v>76</v>
      </c>
      <c r="C43" s="20" t="s">
        <v>69</v>
      </c>
      <c r="D43" s="7" t="s">
        <v>19</v>
      </c>
      <c r="E43" s="16" t="s">
        <v>70</v>
      </c>
      <c r="F43" s="11"/>
      <c r="G43" s="10">
        <v>76.5</v>
      </c>
      <c r="H43" s="10">
        <v>105</v>
      </c>
      <c r="I43" s="10">
        <f t="shared" si="0"/>
        <v>181.5</v>
      </c>
      <c r="J43" s="10">
        <f t="shared" si="4"/>
        <v>29.04</v>
      </c>
      <c r="K43" s="17">
        <v>81.8</v>
      </c>
      <c r="L43" s="17">
        <f t="shared" si="6"/>
        <v>49.08</v>
      </c>
      <c r="M43" s="17">
        <f t="shared" si="7"/>
        <v>78.12</v>
      </c>
      <c r="N43" s="18">
        <v>7</v>
      </c>
      <c r="O43" s="5"/>
      <c r="P43" s="5"/>
    </row>
    <row r="44" spans="1:16" ht="15">
      <c r="A44" s="5">
        <v>42</v>
      </c>
      <c r="B44" s="6" t="s">
        <v>77</v>
      </c>
      <c r="C44" s="20" t="s">
        <v>69</v>
      </c>
      <c r="D44" s="7" t="s">
        <v>19</v>
      </c>
      <c r="E44" s="16" t="s">
        <v>70</v>
      </c>
      <c r="F44" s="11"/>
      <c r="G44" s="10">
        <v>71.5</v>
      </c>
      <c r="H44" s="10">
        <v>88</v>
      </c>
      <c r="I44" s="10">
        <f t="shared" si="0"/>
        <v>159.5</v>
      </c>
      <c r="J44" s="10">
        <f t="shared" si="4"/>
        <v>25.52</v>
      </c>
      <c r="K44" s="17">
        <v>85</v>
      </c>
      <c r="L44" s="17">
        <f t="shared" si="6"/>
        <v>51</v>
      </c>
      <c r="M44" s="17">
        <f t="shared" si="7"/>
        <v>76.52</v>
      </c>
      <c r="N44" s="18">
        <v>8</v>
      </c>
      <c r="O44" s="5"/>
      <c r="P44" s="5"/>
    </row>
    <row r="45" spans="1:16" ht="15">
      <c r="A45" s="5">
        <v>43</v>
      </c>
      <c r="B45" s="6" t="s">
        <v>78</v>
      </c>
      <c r="C45" s="20" t="s">
        <v>69</v>
      </c>
      <c r="D45" s="7" t="s">
        <v>19</v>
      </c>
      <c r="E45" s="16" t="s">
        <v>70</v>
      </c>
      <c r="F45" s="11"/>
      <c r="G45" s="10">
        <v>72</v>
      </c>
      <c r="H45" s="10">
        <v>98</v>
      </c>
      <c r="I45" s="10">
        <f t="shared" si="0"/>
        <v>170</v>
      </c>
      <c r="J45" s="10">
        <f t="shared" si="4"/>
        <v>27.2</v>
      </c>
      <c r="K45" s="17">
        <v>79.6</v>
      </c>
      <c r="L45" s="17">
        <f t="shared" si="6"/>
        <v>47.76</v>
      </c>
      <c r="M45" s="17">
        <f t="shared" si="7"/>
        <v>74.96</v>
      </c>
      <c r="N45" s="18">
        <v>9</v>
      </c>
      <c r="O45" s="5"/>
      <c r="P45" s="5"/>
    </row>
    <row r="46" spans="1:16" ht="15">
      <c r="A46" s="5">
        <v>44</v>
      </c>
      <c r="B46" s="6" t="s">
        <v>79</v>
      </c>
      <c r="C46" s="20" t="s">
        <v>69</v>
      </c>
      <c r="D46" s="7" t="s">
        <v>19</v>
      </c>
      <c r="E46" s="16" t="s">
        <v>70</v>
      </c>
      <c r="F46" s="11"/>
      <c r="G46" s="10">
        <v>65.5</v>
      </c>
      <c r="H46" s="10">
        <v>103</v>
      </c>
      <c r="I46" s="10">
        <f t="shared" si="0"/>
        <v>168.5</v>
      </c>
      <c r="J46" s="10">
        <f t="shared" si="4"/>
        <v>26.96</v>
      </c>
      <c r="K46" s="17">
        <v>79.6</v>
      </c>
      <c r="L46" s="17">
        <f t="shared" si="6"/>
        <v>47.76</v>
      </c>
      <c r="M46" s="17">
        <f t="shared" si="7"/>
        <v>74.72</v>
      </c>
      <c r="N46" s="18">
        <v>10</v>
      </c>
      <c r="O46" s="5"/>
      <c r="P46" s="5"/>
    </row>
    <row r="47" spans="1:16" ht="15">
      <c r="A47" s="5">
        <v>45</v>
      </c>
      <c r="B47" s="6" t="s">
        <v>80</v>
      </c>
      <c r="C47" s="20" t="s">
        <v>69</v>
      </c>
      <c r="D47" s="7" t="s">
        <v>19</v>
      </c>
      <c r="E47" s="16" t="s">
        <v>70</v>
      </c>
      <c r="F47" s="11"/>
      <c r="G47" s="10">
        <v>65.5</v>
      </c>
      <c r="H47" s="10">
        <v>91.5</v>
      </c>
      <c r="I47" s="10">
        <f aca="true" t="shared" si="8" ref="I36:I69">G47+H47</f>
        <v>157</v>
      </c>
      <c r="J47" s="10">
        <f t="shared" si="4"/>
        <v>25.12</v>
      </c>
      <c r="K47" s="17">
        <v>77</v>
      </c>
      <c r="L47" s="17">
        <f t="shared" si="5"/>
        <v>46.199999999999996</v>
      </c>
      <c r="M47" s="17">
        <f aca="true" t="shared" si="9" ref="M36:M69">J47+L47</f>
        <v>71.32</v>
      </c>
      <c r="N47" s="18">
        <v>11</v>
      </c>
      <c r="O47" s="5"/>
      <c r="P47" s="5"/>
    </row>
    <row r="48" spans="1:16" ht="15">
      <c r="A48" s="5">
        <v>46</v>
      </c>
      <c r="B48" s="6" t="s">
        <v>81</v>
      </c>
      <c r="C48" s="20" t="s">
        <v>69</v>
      </c>
      <c r="D48" s="7" t="s">
        <v>19</v>
      </c>
      <c r="E48" s="16" t="s">
        <v>70</v>
      </c>
      <c r="F48" s="15"/>
      <c r="G48" s="10">
        <v>65</v>
      </c>
      <c r="H48" s="10">
        <v>91</v>
      </c>
      <c r="I48" s="10">
        <f t="shared" si="8"/>
        <v>156</v>
      </c>
      <c r="J48" s="10">
        <f t="shared" si="4"/>
        <v>24.96</v>
      </c>
      <c r="K48" s="17">
        <v>74.2</v>
      </c>
      <c r="L48" s="17">
        <f t="shared" si="5"/>
        <v>44.52</v>
      </c>
      <c r="M48" s="17">
        <f t="shared" si="9"/>
        <v>69.48</v>
      </c>
      <c r="N48" s="18">
        <v>12</v>
      </c>
      <c r="O48" s="5"/>
      <c r="P48" s="5"/>
    </row>
    <row r="49" spans="1:16" ht="15">
      <c r="A49" s="5">
        <v>47</v>
      </c>
      <c r="B49" s="6" t="s">
        <v>82</v>
      </c>
      <c r="C49" s="20" t="s">
        <v>83</v>
      </c>
      <c r="D49" s="7" t="s">
        <v>19</v>
      </c>
      <c r="E49" s="16" t="s">
        <v>84</v>
      </c>
      <c r="F49" s="9">
        <v>2</v>
      </c>
      <c r="G49" s="10">
        <v>73.5</v>
      </c>
      <c r="H49" s="10">
        <v>117</v>
      </c>
      <c r="I49" s="10">
        <f t="shared" si="8"/>
        <v>190.5</v>
      </c>
      <c r="J49" s="10">
        <f t="shared" si="4"/>
        <v>30.48</v>
      </c>
      <c r="K49" s="17">
        <v>84.6</v>
      </c>
      <c r="L49" s="17">
        <f t="shared" si="5"/>
        <v>50.76</v>
      </c>
      <c r="M49" s="17">
        <f t="shared" si="9"/>
        <v>81.24</v>
      </c>
      <c r="N49" s="18">
        <v>1</v>
      </c>
      <c r="O49" s="16" t="s">
        <v>21</v>
      </c>
      <c r="P49" s="5"/>
    </row>
    <row r="50" spans="1:16" ht="15">
      <c r="A50" s="5">
        <v>48</v>
      </c>
      <c r="B50" s="6" t="s">
        <v>85</v>
      </c>
      <c r="C50" s="20" t="s">
        <v>83</v>
      </c>
      <c r="D50" s="7" t="s">
        <v>19</v>
      </c>
      <c r="E50" s="16" t="s">
        <v>84</v>
      </c>
      <c r="F50" s="11"/>
      <c r="G50" s="10">
        <v>67</v>
      </c>
      <c r="H50" s="10">
        <v>105.5</v>
      </c>
      <c r="I50" s="10">
        <f t="shared" si="8"/>
        <v>172.5</v>
      </c>
      <c r="J50" s="10">
        <f t="shared" si="4"/>
        <v>27.6</v>
      </c>
      <c r="K50" s="17">
        <v>86.4</v>
      </c>
      <c r="L50" s="17">
        <f t="shared" si="5"/>
        <v>51.84</v>
      </c>
      <c r="M50" s="17">
        <f t="shared" si="9"/>
        <v>79.44</v>
      </c>
      <c r="N50" s="18">
        <v>2</v>
      </c>
      <c r="O50" s="16" t="s">
        <v>21</v>
      </c>
      <c r="P50" s="5"/>
    </row>
    <row r="51" spans="1:16" ht="15">
      <c r="A51" s="5">
        <v>49</v>
      </c>
      <c r="B51" s="6" t="s">
        <v>86</v>
      </c>
      <c r="C51" s="20" t="s">
        <v>83</v>
      </c>
      <c r="D51" s="7" t="s">
        <v>19</v>
      </c>
      <c r="E51" s="16" t="s">
        <v>84</v>
      </c>
      <c r="F51" s="11"/>
      <c r="G51" s="10">
        <v>59</v>
      </c>
      <c r="H51" s="10">
        <v>95.5</v>
      </c>
      <c r="I51" s="10">
        <f t="shared" si="8"/>
        <v>154.5</v>
      </c>
      <c r="J51" s="10">
        <f t="shared" si="4"/>
        <v>24.72</v>
      </c>
      <c r="K51" s="17">
        <v>83.6</v>
      </c>
      <c r="L51" s="17">
        <f t="shared" si="5"/>
        <v>50.16</v>
      </c>
      <c r="M51" s="17">
        <f t="shared" si="9"/>
        <v>74.88</v>
      </c>
      <c r="N51" s="18">
        <v>3</v>
      </c>
      <c r="O51" s="5"/>
      <c r="P51" s="5"/>
    </row>
    <row r="52" spans="1:16" ht="15">
      <c r="A52" s="5">
        <v>50</v>
      </c>
      <c r="B52" s="6" t="s">
        <v>87</v>
      </c>
      <c r="C52" s="20" t="s">
        <v>83</v>
      </c>
      <c r="D52" s="7" t="s">
        <v>19</v>
      </c>
      <c r="E52" s="16" t="s">
        <v>84</v>
      </c>
      <c r="F52" s="11"/>
      <c r="G52" s="10">
        <v>48.5</v>
      </c>
      <c r="H52" s="10">
        <v>80.5</v>
      </c>
      <c r="I52" s="10">
        <f t="shared" si="8"/>
        <v>129</v>
      </c>
      <c r="J52" s="10">
        <f t="shared" si="4"/>
        <v>20.64</v>
      </c>
      <c r="K52" s="17">
        <v>78</v>
      </c>
      <c r="L52" s="17">
        <f t="shared" si="5"/>
        <v>46.8</v>
      </c>
      <c r="M52" s="17">
        <f t="shared" si="9"/>
        <v>67.44</v>
      </c>
      <c r="N52" s="18">
        <v>4</v>
      </c>
      <c r="O52" s="5"/>
      <c r="P52" s="5"/>
    </row>
    <row r="53" spans="1:16" ht="15">
      <c r="A53" s="5">
        <v>51</v>
      </c>
      <c r="B53" s="6" t="s">
        <v>88</v>
      </c>
      <c r="C53" s="20" t="s">
        <v>83</v>
      </c>
      <c r="D53" s="7" t="s">
        <v>19</v>
      </c>
      <c r="E53" s="16" t="s">
        <v>84</v>
      </c>
      <c r="F53" s="11"/>
      <c r="G53" s="10">
        <v>34.5</v>
      </c>
      <c r="H53" s="10">
        <v>52.5</v>
      </c>
      <c r="I53" s="10">
        <f t="shared" si="8"/>
        <v>87</v>
      </c>
      <c r="J53" s="10">
        <f t="shared" si="4"/>
        <v>13.92</v>
      </c>
      <c r="K53" s="17">
        <v>70.2</v>
      </c>
      <c r="L53" s="17">
        <f t="shared" si="5"/>
        <v>42.12</v>
      </c>
      <c r="M53" s="17">
        <f t="shared" si="9"/>
        <v>56.04</v>
      </c>
      <c r="N53" s="18">
        <v>5</v>
      </c>
      <c r="O53" s="5"/>
      <c r="P53" s="5"/>
    </row>
    <row r="54" spans="1:16" ht="15">
      <c r="A54" s="5">
        <v>52</v>
      </c>
      <c r="B54" s="12" t="s">
        <v>89</v>
      </c>
      <c r="C54" s="12" t="s">
        <v>83</v>
      </c>
      <c r="D54" s="7" t="s">
        <v>19</v>
      </c>
      <c r="E54" s="12" t="s">
        <v>84</v>
      </c>
      <c r="F54" s="15"/>
      <c r="G54" s="10">
        <v>24</v>
      </c>
      <c r="H54" s="10">
        <v>62.5</v>
      </c>
      <c r="I54" s="10">
        <f t="shared" si="8"/>
        <v>86.5</v>
      </c>
      <c r="J54" s="10">
        <f t="shared" si="4"/>
        <v>13.84</v>
      </c>
      <c r="K54" s="19" t="s">
        <v>33</v>
      </c>
      <c r="L54" s="19" t="s">
        <v>33</v>
      </c>
      <c r="M54" s="17">
        <v>13.84</v>
      </c>
      <c r="N54" s="18">
        <v>6</v>
      </c>
      <c r="O54" s="5"/>
      <c r="P54" s="5"/>
    </row>
    <row r="55" spans="1:16" ht="15">
      <c r="A55" s="5">
        <v>53</v>
      </c>
      <c r="B55" s="6" t="s">
        <v>90</v>
      </c>
      <c r="C55" s="20" t="s">
        <v>91</v>
      </c>
      <c r="D55" s="7" t="s">
        <v>19</v>
      </c>
      <c r="E55" s="16" t="s">
        <v>84</v>
      </c>
      <c r="F55" s="9">
        <v>3</v>
      </c>
      <c r="G55" s="10">
        <v>69</v>
      </c>
      <c r="H55" s="10">
        <v>126</v>
      </c>
      <c r="I55" s="10">
        <f t="shared" si="8"/>
        <v>195</v>
      </c>
      <c r="J55" s="10">
        <f t="shared" si="4"/>
        <v>31.2</v>
      </c>
      <c r="K55" s="17">
        <v>87.4</v>
      </c>
      <c r="L55" s="17">
        <f>K55*(60/100)</f>
        <v>52.440000000000005</v>
      </c>
      <c r="M55" s="17">
        <f>J55+L55</f>
        <v>83.64</v>
      </c>
      <c r="N55" s="18">
        <v>1</v>
      </c>
      <c r="O55" s="16" t="s">
        <v>21</v>
      </c>
      <c r="P55" s="5"/>
    </row>
    <row r="56" spans="1:16" ht="15">
      <c r="A56" s="5">
        <v>54</v>
      </c>
      <c r="B56" s="6" t="s">
        <v>92</v>
      </c>
      <c r="C56" s="20" t="s">
        <v>91</v>
      </c>
      <c r="D56" s="7" t="s">
        <v>19</v>
      </c>
      <c r="E56" s="16" t="s">
        <v>84</v>
      </c>
      <c r="F56" s="11"/>
      <c r="G56" s="10">
        <v>71</v>
      </c>
      <c r="H56" s="10">
        <v>124.5</v>
      </c>
      <c r="I56" s="10">
        <f t="shared" si="8"/>
        <v>195.5</v>
      </c>
      <c r="J56" s="10">
        <f t="shared" si="4"/>
        <v>31.28</v>
      </c>
      <c r="K56" s="17">
        <v>85.2</v>
      </c>
      <c r="L56" s="17">
        <f>K56*(60/100)</f>
        <v>51.12</v>
      </c>
      <c r="M56" s="17">
        <f>J56+L56</f>
        <v>82.4</v>
      </c>
      <c r="N56" s="18">
        <v>2</v>
      </c>
      <c r="O56" s="16" t="s">
        <v>21</v>
      </c>
      <c r="P56" s="5"/>
    </row>
    <row r="57" spans="1:16" ht="15">
      <c r="A57" s="5">
        <v>55</v>
      </c>
      <c r="B57" s="6" t="s">
        <v>93</v>
      </c>
      <c r="C57" s="20" t="s">
        <v>91</v>
      </c>
      <c r="D57" s="7" t="s">
        <v>19</v>
      </c>
      <c r="E57" s="16" t="s">
        <v>84</v>
      </c>
      <c r="F57" s="11"/>
      <c r="G57" s="10">
        <v>80.5</v>
      </c>
      <c r="H57" s="10">
        <v>100.5</v>
      </c>
      <c r="I57" s="10">
        <f t="shared" si="8"/>
        <v>181</v>
      </c>
      <c r="J57" s="10">
        <f t="shared" si="4"/>
        <v>28.96</v>
      </c>
      <c r="K57" s="17">
        <v>87</v>
      </c>
      <c r="L57" s="17">
        <f t="shared" si="5"/>
        <v>52.199999999999996</v>
      </c>
      <c r="M57" s="17">
        <f t="shared" si="9"/>
        <v>81.16</v>
      </c>
      <c r="N57" s="18">
        <v>3</v>
      </c>
      <c r="O57" s="16" t="s">
        <v>21</v>
      </c>
      <c r="P57" s="5"/>
    </row>
    <row r="58" spans="1:16" ht="15">
      <c r="A58" s="5">
        <v>56</v>
      </c>
      <c r="B58" s="6" t="s">
        <v>94</v>
      </c>
      <c r="C58" s="20" t="s">
        <v>91</v>
      </c>
      <c r="D58" s="7" t="s">
        <v>19</v>
      </c>
      <c r="E58" s="16" t="s">
        <v>84</v>
      </c>
      <c r="F58" s="11"/>
      <c r="G58" s="10">
        <v>55.5</v>
      </c>
      <c r="H58" s="10">
        <v>89</v>
      </c>
      <c r="I58" s="10">
        <f t="shared" si="8"/>
        <v>144.5</v>
      </c>
      <c r="J58" s="10">
        <f t="shared" si="4"/>
        <v>23.12</v>
      </c>
      <c r="K58" s="17">
        <v>85.8</v>
      </c>
      <c r="L58" s="17">
        <f t="shared" si="5"/>
        <v>51.48</v>
      </c>
      <c r="M58" s="17">
        <f t="shared" si="9"/>
        <v>74.6</v>
      </c>
      <c r="N58" s="18">
        <v>4</v>
      </c>
      <c r="O58" s="5"/>
      <c r="P58" s="5"/>
    </row>
    <row r="59" spans="1:16" ht="15">
      <c r="A59" s="5">
        <v>57</v>
      </c>
      <c r="B59" s="6" t="s">
        <v>95</v>
      </c>
      <c r="C59" s="20" t="s">
        <v>91</v>
      </c>
      <c r="D59" s="7" t="s">
        <v>19</v>
      </c>
      <c r="E59" s="16" t="s">
        <v>84</v>
      </c>
      <c r="F59" s="11"/>
      <c r="G59" s="10">
        <v>51.5</v>
      </c>
      <c r="H59" s="10">
        <v>103</v>
      </c>
      <c r="I59" s="10">
        <f t="shared" si="8"/>
        <v>154.5</v>
      </c>
      <c r="J59" s="10">
        <f t="shared" si="4"/>
        <v>24.72</v>
      </c>
      <c r="K59" s="17">
        <v>81.8</v>
      </c>
      <c r="L59" s="17">
        <f t="shared" si="5"/>
        <v>49.08</v>
      </c>
      <c r="M59" s="17">
        <f t="shared" si="9"/>
        <v>73.8</v>
      </c>
      <c r="N59" s="18">
        <v>5</v>
      </c>
      <c r="O59" s="5"/>
      <c r="P59" s="5"/>
    </row>
    <row r="60" spans="1:16" ht="15">
      <c r="A60" s="5">
        <v>58</v>
      </c>
      <c r="B60" s="6" t="s">
        <v>96</v>
      </c>
      <c r="C60" s="20" t="s">
        <v>91</v>
      </c>
      <c r="D60" s="7" t="s">
        <v>19</v>
      </c>
      <c r="E60" s="16" t="s">
        <v>84</v>
      </c>
      <c r="F60" s="11"/>
      <c r="G60" s="10">
        <v>42</v>
      </c>
      <c r="H60" s="10">
        <v>92.5</v>
      </c>
      <c r="I60" s="10">
        <f t="shared" si="8"/>
        <v>134.5</v>
      </c>
      <c r="J60" s="10">
        <f t="shared" si="4"/>
        <v>21.52</v>
      </c>
      <c r="K60" s="17">
        <v>84.4</v>
      </c>
      <c r="L60" s="17">
        <f t="shared" si="5"/>
        <v>50.64</v>
      </c>
      <c r="M60" s="17">
        <f t="shared" si="9"/>
        <v>72.16</v>
      </c>
      <c r="N60" s="18">
        <v>6</v>
      </c>
      <c r="O60" s="5"/>
      <c r="P60" s="5"/>
    </row>
    <row r="61" spans="1:16" ht="15">
      <c r="A61" s="5">
        <v>59</v>
      </c>
      <c r="B61" s="6" t="s">
        <v>97</v>
      </c>
      <c r="C61" s="20" t="s">
        <v>91</v>
      </c>
      <c r="D61" s="7" t="s">
        <v>19</v>
      </c>
      <c r="E61" s="16" t="s">
        <v>84</v>
      </c>
      <c r="F61" s="11"/>
      <c r="G61" s="10">
        <v>46</v>
      </c>
      <c r="H61" s="10">
        <v>84</v>
      </c>
      <c r="I61" s="10">
        <f t="shared" si="8"/>
        <v>130</v>
      </c>
      <c r="J61" s="10">
        <f t="shared" si="4"/>
        <v>20.8</v>
      </c>
      <c r="K61" s="17">
        <v>81.2</v>
      </c>
      <c r="L61" s="17">
        <f t="shared" si="5"/>
        <v>48.72</v>
      </c>
      <c r="M61" s="17">
        <f t="shared" si="9"/>
        <v>69.52</v>
      </c>
      <c r="N61" s="18">
        <v>7</v>
      </c>
      <c r="O61" s="5"/>
      <c r="P61" s="5"/>
    </row>
    <row r="62" spans="1:16" ht="15">
      <c r="A62" s="5">
        <v>60</v>
      </c>
      <c r="B62" s="6" t="s">
        <v>98</v>
      </c>
      <c r="C62" s="20" t="s">
        <v>91</v>
      </c>
      <c r="D62" s="7" t="s">
        <v>19</v>
      </c>
      <c r="E62" s="16" t="s">
        <v>84</v>
      </c>
      <c r="F62" s="11"/>
      <c r="G62" s="10">
        <v>43.5</v>
      </c>
      <c r="H62" s="10">
        <v>75.5</v>
      </c>
      <c r="I62" s="10">
        <f t="shared" si="8"/>
        <v>119</v>
      </c>
      <c r="J62" s="10">
        <f t="shared" si="4"/>
        <v>19.04</v>
      </c>
      <c r="K62" s="17">
        <v>80.8</v>
      </c>
      <c r="L62" s="17">
        <f t="shared" si="5"/>
        <v>48.48</v>
      </c>
      <c r="M62" s="17">
        <f t="shared" si="9"/>
        <v>67.52</v>
      </c>
      <c r="N62" s="18">
        <v>8</v>
      </c>
      <c r="O62" s="5"/>
      <c r="P62" s="5"/>
    </row>
    <row r="63" spans="1:16" ht="15">
      <c r="A63" s="5">
        <v>61</v>
      </c>
      <c r="B63" s="6" t="s">
        <v>99</v>
      </c>
      <c r="C63" s="20" t="s">
        <v>91</v>
      </c>
      <c r="D63" s="7" t="s">
        <v>19</v>
      </c>
      <c r="E63" s="16" t="s">
        <v>84</v>
      </c>
      <c r="F63" s="15"/>
      <c r="G63" s="10">
        <v>47.5</v>
      </c>
      <c r="H63" s="10">
        <v>78.5</v>
      </c>
      <c r="I63" s="10">
        <f t="shared" si="8"/>
        <v>126</v>
      </c>
      <c r="J63" s="10">
        <f t="shared" si="4"/>
        <v>20.16</v>
      </c>
      <c r="K63" s="17">
        <v>71.6</v>
      </c>
      <c r="L63" s="17">
        <f t="shared" si="5"/>
        <v>42.959999999999994</v>
      </c>
      <c r="M63" s="17">
        <f t="shared" si="9"/>
        <v>63.11999999999999</v>
      </c>
      <c r="N63" s="18">
        <v>9</v>
      </c>
      <c r="O63" s="5"/>
      <c r="P63" s="5"/>
    </row>
    <row r="64" spans="1:16" ht="15">
      <c r="A64" s="5">
        <v>62</v>
      </c>
      <c r="B64" s="6" t="s">
        <v>100</v>
      </c>
      <c r="C64" s="20" t="s">
        <v>101</v>
      </c>
      <c r="D64" s="7" t="s">
        <v>102</v>
      </c>
      <c r="E64" s="16" t="s">
        <v>103</v>
      </c>
      <c r="F64" s="9">
        <v>2</v>
      </c>
      <c r="G64" s="10">
        <v>73</v>
      </c>
      <c r="H64" s="10"/>
      <c r="I64" s="10">
        <f t="shared" si="8"/>
        <v>73</v>
      </c>
      <c r="J64" s="10">
        <f aca="true" t="shared" si="10" ref="J64:J69">I64*(40/100)</f>
        <v>29.200000000000003</v>
      </c>
      <c r="K64" s="17">
        <v>85.6</v>
      </c>
      <c r="L64" s="17">
        <f t="shared" si="5"/>
        <v>51.35999999999999</v>
      </c>
      <c r="M64" s="17">
        <f t="shared" si="9"/>
        <v>80.56</v>
      </c>
      <c r="N64" s="18">
        <v>1</v>
      </c>
      <c r="O64" s="16" t="s">
        <v>21</v>
      </c>
      <c r="P64" s="5"/>
    </row>
    <row r="65" spans="1:16" ht="15">
      <c r="A65" s="5">
        <v>63</v>
      </c>
      <c r="B65" s="6" t="s">
        <v>104</v>
      </c>
      <c r="C65" s="20" t="s">
        <v>101</v>
      </c>
      <c r="D65" s="7" t="s">
        <v>102</v>
      </c>
      <c r="E65" s="16" t="s">
        <v>103</v>
      </c>
      <c r="F65" s="11"/>
      <c r="G65" s="10">
        <v>69</v>
      </c>
      <c r="H65" s="10"/>
      <c r="I65" s="10">
        <f t="shared" si="8"/>
        <v>69</v>
      </c>
      <c r="J65" s="10">
        <f t="shared" si="10"/>
        <v>27.6</v>
      </c>
      <c r="K65" s="17">
        <v>87.8</v>
      </c>
      <c r="L65" s="17">
        <f t="shared" si="5"/>
        <v>52.68</v>
      </c>
      <c r="M65" s="17">
        <f t="shared" si="9"/>
        <v>80.28</v>
      </c>
      <c r="N65" s="18">
        <v>2</v>
      </c>
      <c r="O65" s="16" t="s">
        <v>21</v>
      </c>
      <c r="P65" s="5"/>
    </row>
    <row r="66" spans="1:16" ht="15">
      <c r="A66" s="5">
        <v>64</v>
      </c>
      <c r="B66" s="6" t="s">
        <v>105</v>
      </c>
      <c r="C66" s="20" t="s">
        <v>101</v>
      </c>
      <c r="D66" s="7" t="s">
        <v>102</v>
      </c>
      <c r="E66" s="16" t="s">
        <v>103</v>
      </c>
      <c r="F66" s="11"/>
      <c r="G66" s="10">
        <v>73.5</v>
      </c>
      <c r="H66" s="10"/>
      <c r="I66" s="10">
        <f t="shared" si="8"/>
        <v>73.5</v>
      </c>
      <c r="J66" s="10">
        <f t="shared" si="10"/>
        <v>29.400000000000002</v>
      </c>
      <c r="K66" s="17">
        <v>84.6</v>
      </c>
      <c r="L66" s="17">
        <f t="shared" si="5"/>
        <v>50.76</v>
      </c>
      <c r="M66" s="17">
        <f t="shared" si="9"/>
        <v>80.16</v>
      </c>
      <c r="N66" s="18">
        <v>3</v>
      </c>
      <c r="O66" s="5"/>
      <c r="P66" s="5"/>
    </row>
    <row r="67" spans="1:16" ht="15">
      <c r="A67" s="5">
        <v>65</v>
      </c>
      <c r="B67" s="6" t="s">
        <v>106</v>
      </c>
      <c r="C67" s="20" t="s">
        <v>101</v>
      </c>
      <c r="D67" s="7" t="s">
        <v>102</v>
      </c>
      <c r="E67" s="16" t="s">
        <v>103</v>
      </c>
      <c r="F67" s="11"/>
      <c r="G67" s="10">
        <v>69</v>
      </c>
      <c r="H67" s="10"/>
      <c r="I67" s="10">
        <f t="shared" si="8"/>
        <v>69</v>
      </c>
      <c r="J67" s="10">
        <f t="shared" si="10"/>
        <v>27.6</v>
      </c>
      <c r="K67" s="17">
        <v>86.8</v>
      </c>
      <c r="L67" s="17">
        <f t="shared" si="5"/>
        <v>52.08</v>
      </c>
      <c r="M67" s="17">
        <f t="shared" si="9"/>
        <v>79.68</v>
      </c>
      <c r="N67" s="18">
        <v>4</v>
      </c>
      <c r="O67" s="5"/>
      <c r="P67" s="5"/>
    </row>
    <row r="68" spans="1:16" ht="15">
      <c r="A68" s="5">
        <v>66</v>
      </c>
      <c r="B68" s="6" t="s">
        <v>107</v>
      </c>
      <c r="C68" s="20" t="s">
        <v>101</v>
      </c>
      <c r="D68" s="7" t="s">
        <v>102</v>
      </c>
      <c r="E68" s="16" t="s">
        <v>103</v>
      </c>
      <c r="F68" s="11"/>
      <c r="G68" s="10">
        <v>66.5</v>
      </c>
      <c r="H68" s="10"/>
      <c r="I68" s="10">
        <f t="shared" si="8"/>
        <v>66.5</v>
      </c>
      <c r="J68" s="10">
        <f t="shared" si="10"/>
        <v>26.6</v>
      </c>
      <c r="K68" s="17">
        <v>81.6</v>
      </c>
      <c r="L68" s="17">
        <f t="shared" si="5"/>
        <v>48.959999999999994</v>
      </c>
      <c r="M68" s="17">
        <f t="shared" si="9"/>
        <v>75.56</v>
      </c>
      <c r="N68" s="18">
        <v>5</v>
      </c>
      <c r="O68" s="5"/>
      <c r="P68" s="5"/>
    </row>
    <row r="69" spans="1:16" ht="15">
      <c r="A69" s="5">
        <v>67</v>
      </c>
      <c r="B69" s="6" t="s">
        <v>108</v>
      </c>
      <c r="C69" s="20" t="s">
        <v>101</v>
      </c>
      <c r="D69" s="7" t="s">
        <v>102</v>
      </c>
      <c r="E69" s="16" t="s">
        <v>103</v>
      </c>
      <c r="F69" s="15"/>
      <c r="G69" s="10">
        <v>66</v>
      </c>
      <c r="H69" s="10"/>
      <c r="I69" s="10">
        <f t="shared" si="8"/>
        <v>66</v>
      </c>
      <c r="J69" s="10">
        <f t="shared" si="10"/>
        <v>26.400000000000002</v>
      </c>
      <c r="K69" s="17">
        <v>80.2</v>
      </c>
      <c r="L69" s="17">
        <f t="shared" si="5"/>
        <v>48.12</v>
      </c>
      <c r="M69" s="17">
        <f t="shared" si="9"/>
        <v>74.52</v>
      </c>
      <c r="N69" s="18">
        <v>6</v>
      </c>
      <c r="O69" s="5"/>
      <c r="P69" s="5"/>
    </row>
  </sheetData>
  <sheetProtection/>
  <mergeCells count="12">
    <mergeCell ref="A1:P1"/>
    <mergeCell ref="F3:F6"/>
    <mergeCell ref="F7:F12"/>
    <mergeCell ref="F13:F15"/>
    <mergeCell ref="F16:F18"/>
    <mergeCell ref="F19:F21"/>
    <mergeCell ref="F22:F30"/>
    <mergeCell ref="F31:F36"/>
    <mergeCell ref="F37:F48"/>
    <mergeCell ref="F49:F54"/>
    <mergeCell ref="F55:F63"/>
    <mergeCell ref="F64:F69"/>
  </mergeCells>
  <printOptions/>
  <pageMargins left="0.11805555555555555" right="0.03888888888888889" top="0.3145833333333333" bottom="0.3145833333333333" header="0.3145833333333333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娄婷</cp:lastModifiedBy>
  <dcterms:created xsi:type="dcterms:W3CDTF">2016-12-02T08:54:00Z</dcterms:created>
  <dcterms:modified xsi:type="dcterms:W3CDTF">2023-07-05T08:06:36Z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59624347198544ADAF82C0107A5EBE76_13</vt:lpwstr>
  </property>
</Properties>
</file>