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招聘" sheetId="1" r:id="rId1"/>
    <sheet name="Sheet3" sheetId="2" r:id="rId2"/>
  </sheets>
  <definedNames>
    <definedName name="_xlnm.Print_Titles" localSheetId="0">'招聘'!$2:$2</definedName>
  </definedNames>
  <calcPr fullCalcOnLoad="1"/>
</workbook>
</file>

<file path=xl/sharedStrings.xml><?xml version="1.0" encoding="utf-8"?>
<sst xmlns="http://schemas.openxmlformats.org/spreadsheetml/2006/main" count="372" uniqueCount="186">
  <si>
    <t>01</t>
  </si>
  <si>
    <t>02</t>
  </si>
  <si>
    <t>03</t>
  </si>
  <si>
    <t>04</t>
  </si>
  <si>
    <t>05</t>
  </si>
  <si>
    <t>06</t>
  </si>
  <si>
    <t>07</t>
  </si>
  <si>
    <t>08</t>
  </si>
  <si>
    <t>09</t>
  </si>
  <si>
    <t>上饶师范学院</t>
  </si>
  <si>
    <t>序号</t>
  </si>
  <si>
    <t>姓名</t>
  </si>
  <si>
    <t>学历</t>
  </si>
  <si>
    <t>笔试分</t>
  </si>
  <si>
    <t>赣州高等师范专科学校</t>
  </si>
  <si>
    <t>南昌师范学院</t>
  </si>
  <si>
    <t>豫章师范学院</t>
  </si>
  <si>
    <t>20163632012002236</t>
  </si>
  <si>
    <t>20163612212001969</t>
  </si>
  <si>
    <t>幼儿教育</t>
  </si>
  <si>
    <t>20173631912000034</t>
  </si>
  <si>
    <t>江西师范大学鹰潭分院</t>
  </si>
  <si>
    <t>20163603512000493</t>
  </si>
  <si>
    <t>江西外语外贸职业学院</t>
  </si>
  <si>
    <t>20173631912000023</t>
  </si>
  <si>
    <t>应用西班牙语</t>
  </si>
  <si>
    <t>南昌理工学院</t>
  </si>
  <si>
    <t>20163610212001396</t>
  </si>
  <si>
    <t>会计电算化</t>
  </si>
  <si>
    <t>江西环境工程职业学院</t>
  </si>
  <si>
    <t>20173631912000055</t>
  </si>
  <si>
    <t>资产评估与管理</t>
  </si>
  <si>
    <t>景德镇学院</t>
  </si>
  <si>
    <t>20173631912000085</t>
  </si>
  <si>
    <t>英语教育</t>
  </si>
  <si>
    <t>琴江</t>
  </si>
  <si>
    <t>宜春幼儿师范高等专科学校</t>
  </si>
  <si>
    <t>20173640512000404</t>
  </si>
  <si>
    <t>石城县2017年幼儿园招聘</t>
  </si>
  <si>
    <t>罗伟珍</t>
  </si>
  <si>
    <t>'336212304611</t>
  </si>
  <si>
    <t>'21018000440001</t>
  </si>
  <si>
    <t>温柔</t>
  </si>
  <si>
    <t>'336017401013</t>
  </si>
  <si>
    <t>'336210302111</t>
  </si>
  <si>
    <t>包慧敏</t>
  </si>
  <si>
    <t>'336212302318</t>
  </si>
  <si>
    <t>赖政妤</t>
  </si>
  <si>
    <t>'336212300917</t>
  </si>
  <si>
    <t>陈盈</t>
  </si>
  <si>
    <t>'336210300403</t>
  </si>
  <si>
    <t>赖彦宏</t>
  </si>
  <si>
    <t>'336210303001</t>
  </si>
  <si>
    <t>曾凌</t>
  </si>
  <si>
    <t>'336212303303</t>
  </si>
  <si>
    <t>何慧</t>
  </si>
  <si>
    <t>'336210300622</t>
  </si>
  <si>
    <t>廖姗姗</t>
  </si>
  <si>
    <t>'336212300401</t>
  </si>
  <si>
    <t>黄衍萍</t>
  </si>
  <si>
    <t>'336212304303</t>
  </si>
  <si>
    <t>黄丽瑛</t>
  </si>
  <si>
    <t>'336212302612</t>
  </si>
  <si>
    <t>刘俊宏</t>
  </si>
  <si>
    <t>'336212702505</t>
  </si>
  <si>
    <t>李艳茹</t>
  </si>
  <si>
    <t>'336210302803</t>
  </si>
  <si>
    <t>陈凤勤</t>
  </si>
  <si>
    <t>'336210301321</t>
  </si>
  <si>
    <t>温思琦</t>
  </si>
  <si>
    <t>'336210303027</t>
  </si>
  <si>
    <t>刘亚利</t>
  </si>
  <si>
    <t>'336210300118</t>
  </si>
  <si>
    <t>黄娜</t>
  </si>
  <si>
    <t>'336212303824</t>
  </si>
  <si>
    <t>范怡</t>
  </si>
  <si>
    <t>'336210304118</t>
  </si>
  <si>
    <t>李甜</t>
  </si>
  <si>
    <t>'336212304321</t>
  </si>
  <si>
    <t>华莉</t>
  </si>
  <si>
    <t>'336212301503</t>
  </si>
  <si>
    <t>温梦露</t>
  </si>
  <si>
    <t>'336212304113</t>
  </si>
  <si>
    <t>周玉婷</t>
  </si>
  <si>
    <t>'336212700708</t>
  </si>
  <si>
    <t>温佳珠</t>
  </si>
  <si>
    <t>'336017103609</t>
  </si>
  <si>
    <t>岗位名称</t>
  </si>
  <si>
    <t>岗位代码</t>
  </si>
  <si>
    <t>性别</t>
  </si>
  <si>
    <t>籍贯</t>
  </si>
  <si>
    <t>毕业时间</t>
  </si>
  <si>
    <t>毕业院校</t>
  </si>
  <si>
    <t>教师资格证种类</t>
  </si>
  <si>
    <t>教师资格证编号</t>
  </si>
  <si>
    <t>专业</t>
  </si>
  <si>
    <t>琴江</t>
  </si>
  <si>
    <t>高田</t>
  </si>
  <si>
    <t>大由</t>
  </si>
  <si>
    <t>横江</t>
  </si>
  <si>
    <t>龙岗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</si>
  <si>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</si>
  <si>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</si>
  <si>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</si>
  <si>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</si>
  <si>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</si>
  <si>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</si>
  <si>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</si>
  <si>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</si>
  <si>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</si>
  <si>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</si>
  <si>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</si>
  <si>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</si>
  <si>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</si>
  <si>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</si>
  <si>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</si>
  <si>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准考证号</t>
  </si>
  <si>
    <t>黄蓉</t>
  </si>
  <si>
    <t>待取</t>
  </si>
  <si>
    <t>专科</t>
  </si>
  <si>
    <t>鹰潭职业技术学院</t>
  </si>
  <si>
    <t>大专</t>
  </si>
  <si>
    <t>幼儿园</t>
  </si>
  <si>
    <t>女</t>
  </si>
  <si>
    <t>学前教育</t>
  </si>
  <si>
    <t>九江职业大学</t>
  </si>
  <si>
    <t>江西青年职业学院</t>
  </si>
  <si>
    <t>青少年工作与管理</t>
  </si>
  <si>
    <t>面试序号</t>
  </si>
  <si>
    <t>202</t>
  </si>
  <si>
    <t>207</t>
  </si>
  <si>
    <t>216</t>
  </si>
  <si>
    <t>205</t>
  </si>
  <si>
    <t>204</t>
  </si>
  <si>
    <t>107</t>
  </si>
  <si>
    <t>114</t>
  </si>
  <si>
    <t>212</t>
  </si>
  <si>
    <t>211</t>
  </si>
  <si>
    <t>210</t>
  </si>
  <si>
    <t>108</t>
  </si>
  <si>
    <t>109</t>
  </si>
  <si>
    <t>214</t>
  </si>
  <si>
    <t>116</t>
  </si>
  <si>
    <t>215</t>
  </si>
  <si>
    <t>117</t>
  </si>
  <si>
    <t>110</t>
  </si>
  <si>
    <t>106</t>
  </si>
  <si>
    <t>201</t>
  </si>
  <si>
    <t>111</t>
  </si>
  <si>
    <t>217</t>
  </si>
  <si>
    <t>206</t>
  </si>
  <si>
    <t>102</t>
  </si>
  <si>
    <t>说课分数</t>
  </si>
  <si>
    <t>修正分</t>
  </si>
  <si>
    <t>操作序号</t>
  </si>
  <si>
    <t>14</t>
  </si>
  <si>
    <t>17</t>
  </si>
  <si>
    <t>30</t>
  </si>
  <si>
    <t>07</t>
  </si>
  <si>
    <t>13</t>
  </si>
  <si>
    <t>27</t>
  </si>
  <si>
    <t>35</t>
  </si>
  <si>
    <t>29</t>
  </si>
  <si>
    <t>25</t>
  </si>
  <si>
    <t>08</t>
  </si>
  <si>
    <t>23</t>
  </si>
  <si>
    <t>31</t>
  </si>
  <si>
    <t>33</t>
  </si>
  <si>
    <t>16</t>
  </si>
  <si>
    <t>11</t>
  </si>
  <si>
    <t>12</t>
  </si>
  <si>
    <t>10</t>
  </si>
  <si>
    <t>20</t>
  </si>
  <si>
    <t>04</t>
  </si>
  <si>
    <t>32</t>
  </si>
  <si>
    <t>15</t>
  </si>
  <si>
    <t>简笔画</t>
  </si>
  <si>
    <t>弹唱</t>
  </si>
  <si>
    <t>舞蹈</t>
  </si>
  <si>
    <t>技能折算</t>
  </si>
  <si>
    <t>说课折算</t>
  </si>
  <si>
    <t>笔试有效</t>
  </si>
  <si>
    <t>面试有效</t>
  </si>
  <si>
    <t>总成绩</t>
  </si>
  <si>
    <t>入闱体检</t>
  </si>
  <si>
    <t>入闱体检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</si>
</sst>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);[Red]\(0.00\)"/>
    <numFmt numFmtId="179" formatCode="0_);[Red]\(0\)"/>
    <numFmt numFmtId="180" formatCode="0.00_ "/>
    <numFmt numFmtId="181" formatCode="0.000000000000_);[Red]\(0.000000000000\)"/>
  </numFmts>
  <fonts count="7">
    <font>
      <sz val="12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Fill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3" fillId="0" borderId="1" xfId="16" applyNumberFormat="1" applyFont="1" applyFill="1" applyBorder="1" applyAlignment="1" applyProtection="1">
      <alignment horizontal="center" vertical="center" wrapText="1"/>
      <protection/>
    </xf>
    <xf numFmtId="49" fontId="3" fillId="0" borderId="1" xfId="16" applyNumberFormat="1" applyFont="1" applyBorder="1" applyAlignment="1">
      <alignment horizontal="center" vertical="center" wrapText="1"/>
    </xf>
    <xf numFmtId="178" fontId="3" fillId="0" borderId="1" xfId="16" applyNumberFormat="1" applyFont="1" applyBorder="1" applyAlignment="1">
      <alignment horizontal="center" vertical="center" wrapText="1"/>
    </xf>
    <xf numFmtId="49" fontId="4" fillId="0" borderId="1" xfId="16" applyNumberFormat="1" applyFont="1" applyFill="1" applyBorder="1" applyAlignment="1" applyProtection="1">
      <alignment horizontal="center" vertical="center" wrapText="1"/>
      <protection/>
    </xf>
    <xf numFmtId="0" fontId="4" fillId="0" borderId="1" xfId="16" applyFont="1" applyFill="1" applyBorder="1" applyAlignment="1" applyProtection="1">
      <alignment horizontal="center" vertical="center" wrapText="1"/>
      <protection/>
    </xf>
    <xf numFmtId="0" fontId="4" fillId="0" borderId="1" xfId="16" applyFont="1" applyFill="1" applyBorder="1" applyAlignment="1" applyProtection="1">
      <alignment horizontal="center" vertical="center" wrapText="1"/>
      <protection/>
    </xf>
    <xf numFmtId="178" fontId="4" fillId="0" borderId="1" xfId="16" applyNumberFormat="1" applyFont="1" applyFill="1" applyBorder="1" applyAlignment="1" applyProtection="1">
      <alignment horizontal="center" vertical="center" wrapText="1"/>
      <protection/>
    </xf>
    <xf numFmtId="49" fontId="4" fillId="0" borderId="1" xfId="16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4" fillId="0" borderId="1" xfId="16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 topLeftCell="C1">
      <selection activeCell="AB16" sqref="AB16"/>
    </sheetView>
  </sheetViews>
  <sheetFormatPr defaultColWidth="9.00390625" defaultRowHeight="14.25"/>
  <cols>
    <col min="1" max="1" width="7.50390625" style="13" hidden="1" customWidth="1"/>
    <col min="2" max="2" width="5.625" style="13" customWidth="1"/>
    <col min="3" max="3" width="5.50390625" style="13" customWidth="1"/>
    <col min="4" max="4" width="7.50390625" style="10" customWidth="1"/>
    <col min="5" max="12" width="8.625" style="10" customWidth="1"/>
    <col min="13" max="15" width="6.50390625" style="10" hidden="1" customWidth="1"/>
    <col min="16" max="16" width="6.50390625" style="9" customWidth="1"/>
    <col min="17" max="17" width="6.00390625" style="10" customWidth="1"/>
    <col min="18" max="18" width="6.00390625" style="9" customWidth="1"/>
    <col min="19" max="20" width="6.375" style="9" customWidth="1"/>
    <col min="21" max="21" width="6.00390625" style="10" customWidth="1"/>
    <col min="22" max="22" width="6.125" style="10" customWidth="1"/>
    <col min="23" max="23" width="5.875" style="10" customWidth="1"/>
    <col min="24" max="24" width="5.875" style="9" customWidth="1"/>
    <col min="25" max="25" width="6.25390625" style="10" customWidth="1"/>
    <col min="26" max="26" width="6.875" style="10" customWidth="1"/>
    <col min="27" max="27" width="4.50390625" style="10" customWidth="1"/>
    <col min="28" max="16384" width="9.00390625" style="10" customWidth="1"/>
  </cols>
  <sheetData>
    <row r="1" spans="1:27" ht="43.5" customHeight="1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36" customHeight="1">
      <c r="A2" s="1" t="s">
        <v>10</v>
      </c>
      <c r="B2" s="1" t="s">
        <v>128</v>
      </c>
      <c r="C2" s="1" t="s">
        <v>154</v>
      </c>
      <c r="D2" s="2" t="s">
        <v>11</v>
      </c>
      <c r="E2" s="2" t="s">
        <v>87</v>
      </c>
      <c r="F2" s="2" t="s">
        <v>88</v>
      </c>
      <c r="G2" s="2" t="s">
        <v>116</v>
      </c>
      <c r="H2" s="2" t="s">
        <v>89</v>
      </c>
      <c r="I2" s="2" t="s">
        <v>90</v>
      </c>
      <c r="J2" s="2" t="s">
        <v>91</v>
      </c>
      <c r="K2" s="2" t="s">
        <v>92</v>
      </c>
      <c r="L2" s="2" t="s">
        <v>12</v>
      </c>
      <c r="M2" s="2" t="s">
        <v>93</v>
      </c>
      <c r="N2" s="2" t="s">
        <v>94</v>
      </c>
      <c r="O2" s="2" t="s">
        <v>95</v>
      </c>
      <c r="P2" s="3" t="s">
        <v>13</v>
      </c>
      <c r="Q2" s="1" t="s">
        <v>181</v>
      </c>
      <c r="R2" s="11" t="s">
        <v>152</v>
      </c>
      <c r="S2" s="11" t="s">
        <v>153</v>
      </c>
      <c r="T2" s="11" t="s">
        <v>180</v>
      </c>
      <c r="U2" s="14" t="s">
        <v>176</v>
      </c>
      <c r="V2" s="14" t="s">
        <v>177</v>
      </c>
      <c r="W2" s="14" t="s">
        <v>178</v>
      </c>
      <c r="X2" s="11" t="s">
        <v>179</v>
      </c>
      <c r="Y2" s="14" t="s">
        <v>182</v>
      </c>
      <c r="Z2" s="14" t="s">
        <v>183</v>
      </c>
      <c r="AA2" s="14" t="s">
        <v>185</v>
      </c>
    </row>
    <row r="3" spans="1:27" ht="28.5" customHeight="1">
      <c r="A3" s="4" t="s">
        <v>1</v>
      </c>
      <c r="B3" s="4" t="s">
        <v>130</v>
      </c>
      <c r="C3" s="4" t="s">
        <v>169</v>
      </c>
      <c r="D3" s="5" t="s">
        <v>42</v>
      </c>
      <c r="E3" s="5" t="s">
        <v>122</v>
      </c>
      <c r="F3" s="5" t="s">
        <v>41</v>
      </c>
      <c r="G3" s="5" t="s">
        <v>43</v>
      </c>
      <c r="H3" s="5" t="s">
        <v>123</v>
      </c>
      <c r="I3" s="5" t="s">
        <v>96</v>
      </c>
      <c r="J3" s="5">
        <v>2017.07</v>
      </c>
      <c r="K3" s="5" t="s">
        <v>15</v>
      </c>
      <c r="L3" s="6" t="s">
        <v>119</v>
      </c>
      <c r="M3" s="5" t="s">
        <v>122</v>
      </c>
      <c r="N3" s="4" t="s">
        <v>118</v>
      </c>
      <c r="O3" s="5" t="s">
        <v>124</v>
      </c>
      <c r="P3" s="7">
        <v>73</v>
      </c>
      <c r="Q3" s="12">
        <v>29.2</v>
      </c>
      <c r="R3" s="11">
        <v>89.8</v>
      </c>
      <c r="S3" s="11">
        <f>R3*0.9895</f>
        <v>88.8571</v>
      </c>
      <c r="T3" s="11">
        <f aca="true" t="shared" si="0" ref="T3:T26">S3*0.3</f>
        <v>26.65713</v>
      </c>
      <c r="U3" s="14">
        <v>82.83</v>
      </c>
      <c r="V3" s="14">
        <v>91</v>
      </c>
      <c r="W3" s="14">
        <v>90.4</v>
      </c>
      <c r="X3" s="11">
        <f aca="true" t="shared" si="1" ref="X3:X25">(U3+V3+W3)*0.1</f>
        <v>26.423000000000002</v>
      </c>
      <c r="Y3" s="11">
        <f>T3+X3</f>
        <v>53.08013</v>
      </c>
      <c r="Z3" s="11">
        <f>Q3+Y3</f>
        <v>82.28013</v>
      </c>
      <c r="AA3" s="14" t="s">
        <v>184</v>
      </c>
    </row>
    <row r="4" spans="1:27" ht="28.5" customHeight="1">
      <c r="A4" s="4" t="s">
        <v>0</v>
      </c>
      <c r="B4" s="4" t="s">
        <v>129</v>
      </c>
      <c r="C4" s="4" t="s">
        <v>165</v>
      </c>
      <c r="D4" s="5" t="s">
        <v>39</v>
      </c>
      <c r="E4" s="5" t="s">
        <v>122</v>
      </c>
      <c r="F4" s="5" t="s">
        <v>41</v>
      </c>
      <c r="G4" s="5" t="s">
        <v>40</v>
      </c>
      <c r="H4" s="5" t="s">
        <v>123</v>
      </c>
      <c r="I4" s="5" t="s">
        <v>96</v>
      </c>
      <c r="J4" s="5">
        <v>2017.07</v>
      </c>
      <c r="K4" s="5" t="s">
        <v>14</v>
      </c>
      <c r="L4" s="6" t="s">
        <v>121</v>
      </c>
      <c r="M4" s="5" t="s">
        <v>122</v>
      </c>
      <c r="N4" s="4" t="s">
        <v>118</v>
      </c>
      <c r="O4" s="5" t="s">
        <v>124</v>
      </c>
      <c r="P4" s="7">
        <v>75.5</v>
      </c>
      <c r="Q4" s="12">
        <v>30.2</v>
      </c>
      <c r="R4" s="11">
        <v>85</v>
      </c>
      <c r="S4" s="11">
        <f>R4*0.9895</f>
        <v>84.1075</v>
      </c>
      <c r="T4" s="11">
        <f t="shared" si="0"/>
        <v>25.23225</v>
      </c>
      <c r="U4" s="14">
        <v>82.83</v>
      </c>
      <c r="V4" s="14">
        <v>84.6</v>
      </c>
      <c r="W4" s="14">
        <v>81.3</v>
      </c>
      <c r="X4" s="11">
        <f t="shared" si="1"/>
        <v>24.873000000000005</v>
      </c>
      <c r="Y4" s="11">
        <f>T4+X4</f>
        <v>50.105250000000005</v>
      </c>
      <c r="Z4" s="11">
        <f>Q4+Y4</f>
        <v>80.30525</v>
      </c>
      <c r="AA4" s="14" t="s">
        <v>184</v>
      </c>
    </row>
    <row r="5" spans="1:27" ht="28.5" customHeight="1">
      <c r="A5" s="4" t="s">
        <v>4</v>
      </c>
      <c r="B5" s="4" t="s">
        <v>133</v>
      </c>
      <c r="C5" s="4" t="s">
        <v>166</v>
      </c>
      <c r="D5" s="5" t="s">
        <v>47</v>
      </c>
      <c r="E5" s="5" t="s">
        <v>122</v>
      </c>
      <c r="F5" s="5" t="s">
        <v>41</v>
      </c>
      <c r="G5" s="5" t="s">
        <v>48</v>
      </c>
      <c r="H5" s="5" t="s">
        <v>123</v>
      </c>
      <c r="I5" s="5" t="s">
        <v>96</v>
      </c>
      <c r="J5" s="5">
        <v>2017.07</v>
      </c>
      <c r="K5" s="5" t="s">
        <v>14</v>
      </c>
      <c r="L5" s="6" t="s">
        <v>121</v>
      </c>
      <c r="M5" s="5" t="s">
        <v>122</v>
      </c>
      <c r="N5" s="4" t="s">
        <v>118</v>
      </c>
      <c r="O5" s="5" t="s">
        <v>124</v>
      </c>
      <c r="P5" s="7">
        <v>65</v>
      </c>
      <c r="Q5" s="12">
        <v>26</v>
      </c>
      <c r="R5" s="11">
        <v>86.6</v>
      </c>
      <c r="S5" s="11">
        <f>R5*0.9895</f>
        <v>85.69069999999999</v>
      </c>
      <c r="T5" s="11">
        <f t="shared" si="0"/>
        <v>25.707209999999996</v>
      </c>
      <c r="U5" s="14">
        <v>88.5</v>
      </c>
      <c r="V5" s="14">
        <v>93.6</v>
      </c>
      <c r="W5" s="14">
        <v>90.4</v>
      </c>
      <c r="X5" s="11">
        <f t="shared" si="1"/>
        <v>27.25</v>
      </c>
      <c r="Y5" s="11">
        <f>T5+X5</f>
        <v>52.957209999999996</v>
      </c>
      <c r="Z5" s="11">
        <f>Q5+Y5</f>
        <v>78.95721</v>
      </c>
      <c r="AA5" s="14" t="s">
        <v>184</v>
      </c>
    </row>
    <row r="6" spans="1:27" ht="28.5" customHeight="1">
      <c r="A6" s="4" t="s">
        <v>102</v>
      </c>
      <c r="B6" s="4" t="s">
        <v>138</v>
      </c>
      <c r="C6" s="4" t="s">
        <v>170</v>
      </c>
      <c r="D6" s="5" t="s">
        <v>59</v>
      </c>
      <c r="E6" s="5" t="s">
        <v>122</v>
      </c>
      <c r="F6" s="5" t="s">
        <v>41</v>
      </c>
      <c r="G6" s="5" t="s">
        <v>60</v>
      </c>
      <c r="H6" s="5" t="s">
        <v>123</v>
      </c>
      <c r="I6" s="5" t="s">
        <v>96</v>
      </c>
      <c r="J6" s="5">
        <v>2017.07</v>
      </c>
      <c r="K6" s="5" t="s">
        <v>14</v>
      </c>
      <c r="L6" s="6" t="s">
        <v>121</v>
      </c>
      <c r="M6" s="5" t="s">
        <v>122</v>
      </c>
      <c r="N6" s="4" t="s">
        <v>118</v>
      </c>
      <c r="O6" s="5" t="s">
        <v>124</v>
      </c>
      <c r="P6" s="7">
        <v>62</v>
      </c>
      <c r="Q6" s="12">
        <v>24.8</v>
      </c>
      <c r="R6" s="11">
        <v>88.22</v>
      </c>
      <c r="S6" s="11">
        <f>R6*0.9895</f>
        <v>87.29369</v>
      </c>
      <c r="T6" s="11">
        <f t="shared" si="0"/>
        <v>26.188107</v>
      </c>
      <c r="U6" s="14">
        <v>89.83</v>
      </c>
      <c r="V6" s="14">
        <v>90.6</v>
      </c>
      <c r="W6" s="14">
        <v>91.2</v>
      </c>
      <c r="X6" s="11">
        <f t="shared" si="1"/>
        <v>27.163</v>
      </c>
      <c r="Y6" s="11">
        <f>T6+X6</f>
        <v>53.351107</v>
      </c>
      <c r="Z6" s="11">
        <f>Q6+Y6</f>
        <v>78.151107</v>
      </c>
      <c r="AA6" s="14" t="s">
        <v>184</v>
      </c>
    </row>
    <row r="7" spans="1:27" ht="28.5" customHeight="1">
      <c r="A7" s="4" t="s">
        <v>6</v>
      </c>
      <c r="B7" s="4" t="s">
        <v>135</v>
      </c>
      <c r="C7" s="4" t="s">
        <v>162</v>
      </c>
      <c r="D7" s="5" t="s">
        <v>51</v>
      </c>
      <c r="E7" s="5" t="s">
        <v>122</v>
      </c>
      <c r="F7" s="5" t="s">
        <v>41</v>
      </c>
      <c r="G7" s="5" t="s">
        <v>52</v>
      </c>
      <c r="H7" s="5" t="s">
        <v>123</v>
      </c>
      <c r="I7" s="5" t="s">
        <v>96</v>
      </c>
      <c r="J7" s="5">
        <v>2017.07</v>
      </c>
      <c r="K7" s="5" t="s">
        <v>14</v>
      </c>
      <c r="L7" s="6" t="s">
        <v>121</v>
      </c>
      <c r="M7" s="5" t="s">
        <v>122</v>
      </c>
      <c r="N7" s="4" t="s">
        <v>118</v>
      </c>
      <c r="O7" s="5" t="s">
        <v>124</v>
      </c>
      <c r="P7" s="7">
        <v>64</v>
      </c>
      <c r="Q7" s="12">
        <v>25.6</v>
      </c>
      <c r="R7" s="11">
        <v>81.5</v>
      </c>
      <c r="S7" s="11">
        <f>R7*1.0116</f>
        <v>82.4454</v>
      </c>
      <c r="T7" s="11">
        <f t="shared" si="0"/>
        <v>24.733620000000002</v>
      </c>
      <c r="U7" s="14">
        <v>89.83</v>
      </c>
      <c r="V7" s="14">
        <v>92</v>
      </c>
      <c r="W7" s="14">
        <v>90.2</v>
      </c>
      <c r="X7" s="11">
        <f t="shared" si="1"/>
        <v>27.203</v>
      </c>
      <c r="Y7" s="11">
        <f>T7+X7</f>
        <v>51.936620000000005</v>
      </c>
      <c r="Z7" s="11">
        <f>Q7+Y7</f>
        <v>77.53662</v>
      </c>
      <c r="AA7" s="14" t="s">
        <v>184</v>
      </c>
    </row>
    <row r="8" spans="1:27" ht="28.5" customHeight="1">
      <c r="A8" s="4" t="s">
        <v>5</v>
      </c>
      <c r="B8" s="4" t="s">
        <v>134</v>
      </c>
      <c r="C8" s="4" t="s">
        <v>157</v>
      </c>
      <c r="D8" s="5" t="s">
        <v>49</v>
      </c>
      <c r="E8" s="5" t="s">
        <v>122</v>
      </c>
      <c r="F8" s="5" t="s">
        <v>41</v>
      </c>
      <c r="G8" s="5" t="s">
        <v>50</v>
      </c>
      <c r="H8" s="5" t="s">
        <v>123</v>
      </c>
      <c r="I8" s="5" t="s">
        <v>96</v>
      </c>
      <c r="J8" s="5">
        <v>2016.07</v>
      </c>
      <c r="K8" s="5" t="s">
        <v>14</v>
      </c>
      <c r="L8" s="6" t="s">
        <v>121</v>
      </c>
      <c r="M8" s="5" t="s">
        <v>122</v>
      </c>
      <c r="N8" s="8" t="s">
        <v>17</v>
      </c>
      <c r="O8" s="5" t="s">
        <v>124</v>
      </c>
      <c r="P8" s="7">
        <v>64.5</v>
      </c>
      <c r="Q8" s="12">
        <v>25.8</v>
      </c>
      <c r="R8" s="11">
        <v>84.6</v>
      </c>
      <c r="S8" s="11">
        <f>R8*1.0116</f>
        <v>85.58136</v>
      </c>
      <c r="T8" s="11">
        <f t="shared" si="0"/>
        <v>25.674408</v>
      </c>
      <c r="U8" s="14">
        <v>86.5</v>
      </c>
      <c r="V8" s="14">
        <v>84</v>
      </c>
      <c r="W8" s="14">
        <v>79.1</v>
      </c>
      <c r="X8" s="11">
        <f t="shared" si="1"/>
        <v>24.96</v>
      </c>
      <c r="Y8" s="11">
        <f>T8+X8</f>
        <v>50.634408</v>
      </c>
      <c r="Z8" s="11">
        <f>Q8+Y8</f>
        <v>76.434408</v>
      </c>
      <c r="AA8" s="14" t="s">
        <v>184</v>
      </c>
    </row>
    <row r="9" spans="1:27" ht="28.5" customHeight="1">
      <c r="A9" s="4" t="s">
        <v>7</v>
      </c>
      <c r="B9" s="4" t="s">
        <v>136</v>
      </c>
      <c r="C9" s="4" t="s">
        <v>171</v>
      </c>
      <c r="D9" s="5" t="s">
        <v>53</v>
      </c>
      <c r="E9" s="5" t="s">
        <v>122</v>
      </c>
      <c r="F9" s="5" t="s">
        <v>41</v>
      </c>
      <c r="G9" s="5" t="s">
        <v>54</v>
      </c>
      <c r="H9" s="5" t="s">
        <v>123</v>
      </c>
      <c r="I9" s="5" t="s">
        <v>96</v>
      </c>
      <c r="J9" s="5">
        <v>2017.07</v>
      </c>
      <c r="K9" s="5" t="s">
        <v>15</v>
      </c>
      <c r="L9" s="6" t="s">
        <v>121</v>
      </c>
      <c r="M9" s="5" t="s">
        <v>122</v>
      </c>
      <c r="N9" s="4" t="s">
        <v>118</v>
      </c>
      <c r="O9" s="5" t="s">
        <v>124</v>
      </c>
      <c r="P9" s="7">
        <v>64</v>
      </c>
      <c r="Q9" s="12">
        <v>25.6</v>
      </c>
      <c r="R9" s="11">
        <v>85</v>
      </c>
      <c r="S9" s="11">
        <f>R9*0.9895</f>
        <v>84.1075</v>
      </c>
      <c r="T9" s="11">
        <f t="shared" si="0"/>
        <v>25.23225</v>
      </c>
      <c r="U9" s="14">
        <v>77.83</v>
      </c>
      <c r="V9" s="14">
        <v>86.6</v>
      </c>
      <c r="W9" s="14">
        <v>83.7</v>
      </c>
      <c r="X9" s="11">
        <f t="shared" si="1"/>
        <v>24.813000000000002</v>
      </c>
      <c r="Y9" s="11">
        <f>T9+X9</f>
        <v>50.04525</v>
      </c>
      <c r="Z9" s="11">
        <f>Q9+Y9</f>
        <v>75.64525</v>
      </c>
      <c r="AA9" s="14" t="s">
        <v>184</v>
      </c>
    </row>
    <row r="10" spans="1:27" ht="28.5" customHeight="1">
      <c r="A10" s="4" t="s">
        <v>101</v>
      </c>
      <c r="B10" s="4" t="s">
        <v>151</v>
      </c>
      <c r="C10" s="4" t="s">
        <v>155</v>
      </c>
      <c r="D10" s="5" t="s">
        <v>57</v>
      </c>
      <c r="E10" s="5" t="s">
        <v>122</v>
      </c>
      <c r="F10" s="5" t="s">
        <v>41</v>
      </c>
      <c r="G10" s="5" t="s">
        <v>58</v>
      </c>
      <c r="H10" s="5" t="s">
        <v>123</v>
      </c>
      <c r="I10" s="5" t="s">
        <v>100</v>
      </c>
      <c r="J10" s="5">
        <v>2016.07</v>
      </c>
      <c r="K10" s="5" t="s">
        <v>15</v>
      </c>
      <c r="L10" s="6" t="s">
        <v>121</v>
      </c>
      <c r="M10" s="5" t="s">
        <v>122</v>
      </c>
      <c r="N10" s="8" t="s">
        <v>18</v>
      </c>
      <c r="O10" s="5" t="s">
        <v>19</v>
      </c>
      <c r="P10" s="7">
        <v>62.5</v>
      </c>
      <c r="Q10" s="12">
        <v>25</v>
      </c>
      <c r="R10" s="11">
        <v>83.2</v>
      </c>
      <c r="S10" s="11">
        <f>R10*1.0116</f>
        <v>84.16512</v>
      </c>
      <c r="T10" s="11">
        <f t="shared" si="0"/>
        <v>25.249536</v>
      </c>
      <c r="U10" s="14">
        <v>83.5</v>
      </c>
      <c r="V10" s="14">
        <v>83.4</v>
      </c>
      <c r="W10" s="14">
        <v>83.4</v>
      </c>
      <c r="X10" s="11">
        <f t="shared" si="1"/>
        <v>25.03</v>
      </c>
      <c r="Y10" s="11">
        <f>T10+X10</f>
        <v>50.279536</v>
      </c>
      <c r="Z10" s="11">
        <f>Q10+Y10</f>
        <v>75.27953600000001</v>
      </c>
      <c r="AA10" s="14" t="s">
        <v>184</v>
      </c>
    </row>
    <row r="11" spans="1:27" ht="28.5" customHeight="1">
      <c r="A11" s="4" t="s">
        <v>2</v>
      </c>
      <c r="B11" s="4" t="s">
        <v>131</v>
      </c>
      <c r="C11" s="4" t="s">
        <v>174</v>
      </c>
      <c r="D11" s="5" t="s">
        <v>117</v>
      </c>
      <c r="E11" s="5" t="s">
        <v>122</v>
      </c>
      <c r="F11" s="5" t="s">
        <v>41</v>
      </c>
      <c r="G11" s="5" t="s">
        <v>44</v>
      </c>
      <c r="H11" s="5" t="s">
        <v>123</v>
      </c>
      <c r="I11" s="5" t="s">
        <v>96</v>
      </c>
      <c r="J11" s="5">
        <v>2017.07</v>
      </c>
      <c r="K11" s="5" t="s">
        <v>16</v>
      </c>
      <c r="L11" s="6" t="s">
        <v>121</v>
      </c>
      <c r="M11" s="5" t="s">
        <v>122</v>
      </c>
      <c r="N11" s="4" t="s">
        <v>118</v>
      </c>
      <c r="O11" s="5" t="s">
        <v>124</v>
      </c>
      <c r="P11" s="7">
        <v>66.5</v>
      </c>
      <c r="Q11" s="12">
        <v>26.6</v>
      </c>
      <c r="R11" s="11">
        <v>84.2</v>
      </c>
      <c r="S11" s="11">
        <f>R11*0.9895</f>
        <v>83.31590000000001</v>
      </c>
      <c r="T11" s="11">
        <f t="shared" si="0"/>
        <v>24.994770000000003</v>
      </c>
      <c r="U11" s="14">
        <v>70</v>
      </c>
      <c r="V11" s="14">
        <v>87.4</v>
      </c>
      <c r="W11" s="14">
        <v>79.1</v>
      </c>
      <c r="X11" s="11">
        <f t="shared" si="1"/>
        <v>23.650000000000002</v>
      </c>
      <c r="Y11" s="11">
        <f>T11+X11</f>
        <v>48.64477000000001</v>
      </c>
      <c r="Z11" s="11">
        <f>Q11+Y11</f>
        <v>75.24477000000002</v>
      </c>
      <c r="AA11" s="14" t="s">
        <v>184</v>
      </c>
    </row>
    <row r="12" spans="1:27" ht="28.5" customHeight="1">
      <c r="A12" s="4" t="s">
        <v>103</v>
      </c>
      <c r="B12" s="4" t="s">
        <v>139</v>
      </c>
      <c r="C12" s="4" t="s">
        <v>158</v>
      </c>
      <c r="D12" s="5" t="s">
        <v>61</v>
      </c>
      <c r="E12" s="5" t="s">
        <v>122</v>
      </c>
      <c r="F12" s="5" t="s">
        <v>41</v>
      </c>
      <c r="G12" s="5" t="s">
        <v>62</v>
      </c>
      <c r="H12" s="5" t="s">
        <v>123</v>
      </c>
      <c r="I12" s="5" t="s">
        <v>96</v>
      </c>
      <c r="J12" s="5">
        <v>2016.07</v>
      </c>
      <c r="K12" s="5" t="s">
        <v>126</v>
      </c>
      <c r="L12" s="6" t="s">
        <v>121</v>
      </c>
      <c r="M12" s="5" t="s">
        <v>122</v>
      </c>
      <c r="N12" s="8" t="s">
        <v>20</v>
      </c>
      <c r="O12" s="5" t="s">
        <v>127</v>
      </c>
      <c r="P12" s="7">
        <v>60.5</v>
      </c>
      <c r="Q12" s="12">
        <v>24.2</v>
      </c>
      <c r="R12" s="11">
        <v>87.2</v>
      </c>
      <c r="S12" s="11">
        <f>R12*1.0116</f>
        <v>88.21152000000001</v>
      </c>
      <c r="T12" s="11">
        <f t="shared" si="0"/>
        <v>26.463456</v>
      </c>
      <c r="U12" s="14">
        <v>85.5</v>
      </c>
      <c r="V12" s="14">
        <v>77</v>
      </c>
      <c r="W12" s="14">
        <v>82.2</v>
      </c>
      <c r="X12" s="11">
        <f t="shared" si="1"/>
        <v>24.47</v>
      </c>
      <c r="Y12" s="11">
        <f>T12+X12</f>
        <v>50.933456</v>
      </c>
      <c r="Z12" s="11">
        <f>Q12+Y12</f>
        <v>75.133456</v>
      </c>
      <c r="AA12" s="14" t="s">
        <v>184</v>
      </c>
    </row>
    <row r="13" spans="1:27" ht="28.5" customHeight="1">
      <c r="A13" s="4" t="s">
        <v>3</v>
      </c>
      <c r="B13" s="4" t="s">
        <v>132</v>
      </c>
      <c r="C13" s="4" t="s">
        <v>167</v>
      </c>
      <c r="D13" s="5" t="s">
        <v>45</v>
      </c>
      <c r="E13" s="5" t="s">
        <v>122</v>
      </c>
      <c r="F13" s="5" t="s">
        <v>41</v>
      </c>
      <c r="G13" s="5" t="s">
        <v>46</v>
      </c>
      <c r="H13" s="5" t="s">
        <v>123</v>
      </c>
      <c r="I13" s="5" t="s">
        <v>96</v>
      </c>
      <c r="J13" s="5">
        <v>2017.07</v>
      </c>
      <c r="K13" s="5" t="s">
        <v>125</v>
      </c>
      <c r="L13" s="6" t="s">
        <v>121</v>
      </c>
      <c r="M13" s="5" t="s">
        <v>122</v>
      </c>
      <c r="N13" s="4" t="s">
        <v>118</v>
      </c>
      <c r="O13" s="5" t="s">
        <v>124</v>
      </c>
      <c r="P13" s="7">
        <v>65.5</v>
      </c>
      <c r="Q13" s="12">
        <v>26.2</v>
      </c>
      <c r="R13" s="11">
        <v>78</v>
      </c>
      <c r="S13" s="11">
        <f>R13*0.9895</f>
        <v>77.181</v>
      </c>
      <c r="T13" s="11">
        <f t="shared" si="0"/>
        <v>23.1543</v>
      </c>
      <c r="U13" s="14">
        <v>88.17</v>
      </c>
      <c r="V13" s="14">
        <v>81.8</v>
      </c>
      <c r="W13" s="14">
        <v>77.6</v>
      </c>
      <c r="X13" s="11">
        <f t="shared" si="1"/>
        <v>24.757</v>
      </c>
      <c r="Y13" s="11">
        <f>T13+X13</f>
        <v>47.9113</v>
      </c>
      <c r="Z13" s="11">
        <f>Q13+Y13</f>
        <v>74.1113</v>
      </c>
      <c r="AA13" s="14"/>
    </row>
    <row r="14" spans="1:27" ht="28.5" customHeight="1">
      <c r="A14" s="4" t="s">
        <v>106</v>
      </c>
      <c r="B14" s="4" t="s">
        <v>142</v>
      </c>
      <c r="C14" s="4" t="s">
        <v>163</v>
      </c>
      <c r="D14" s="5" t="s">
        <v>67</v>
      </c>
      <c r="E14" s="5" t="s">
        <v>122</v>
      </c>
      <c r="F14" s="5" t="s">
        <v>41</v>
      </c>
      <c r="G14" s="5" t="s">
        <v>68</v>
      </c>
      <c r="H14" s="5" t="s">
        <v>123</v>
      </c>
      <c r="I14" s="5" t="s">
        <v>98</v>
      </c>
      <c r="J14" s="5">
        <v>2017.06</v>
      </c>
      <c r="K14" s="5" t="s">
        <v>15</v>
      </c>
      <c r="L14" s="6" t="s">
        <v>121</v>
      </c>
      <c r="M14" s="5" t="s">
        <v>122</v>
      </c>
      <c r="N14" s="4" t="s">
        <v>118</v>
      </c>
      <c r="O14" s="5" t="s">
        <v>124</v>
      </c>
      <c r="P14" s="7">
        <v>57.5</v>
      </c>
      <c r="Q14" s="12">
        <v>23</v>
      </c>
      <c r="R14" s="11">
        <v>81.6</v>
      </c>
      <c r="S14" s="11">
        <f>R14*1.0116</f>
        <v>82.54656</v>
      </c>
      <c r="T14" s="11">
        <f t="shared" si="0"/>
        <v>24.763968</v>
      </c>
      <c r="U14" s="14">
        <v>88.83</v>
      </c>
      <c r="V14" s="14">
        <v>85.6</v>
      </c>
      <c r="W14" s="14">
        <v>82.9</v>
      </c>
      <c r="X14" s="11">
        <f t="shared" si="1"/>
        <v>25.733000000000004</v>
      </c>
      <c r="Y14" s="11">
        <f>T14+X14</f>
        <v>50.496968</v>
      </c>
      <c r="Z14" s="11">
        <f>Q14+Y14</f>
        <v>73.49696800000001</v>
      </c>
      <c r="AA14" s="14"/>
    </row>
    <row r="15" spans="1:27" ht="28.5" customHeight="1">
      <c r="A15" s="4" t="s">
        <v>107</v>
      </c>
      <c r="B15" s="4" t="s">
        <v>143</v>
      </c>
      <c r="C15" s="4" t="s">
        <v>173</v>
      </c>
      <c r="D15" s="5" t="s">
        <v>69</v>
      </c>
      <c r="E15" s="5" t="s">
        <v>122</v>
      </c>
      <c r="F15" s="5" t="s">
        <v>41</v>
      </c>
      <c r="G15" s="5" t="s">
        <v>70</v>
      </c>
      <c r="H15" s="5" t="s">
        <v>123</v>
      </c>
      <c r="I15" s="5" t="s">
        <v>96</v>
      </c>
      <c r="J15" s="5">
        <v>2016.06</v>
      </c>
      <c r="K15" s="5" t="s">
        <v>21</v>
      </c>
      <c r="L15" s="6" t="s">
        <v>121</v>
      </c>
      <c r="M15" s="5" t="s">
        <v>122</v>
      </c>
      <c r="N15" s="8" t="s">
        <v>22</v>
      </c>
      <c r="O15" s="5" t="s">
        <v>124</v>
      </c>
      <c r="P15" s="7">
        <v>56.5</v>
      </c>
      <c r="Q15" s="12">
        <v>22.6</v>
      </c>
      <c r="R15" s="11">
        <v>80.94</v>
      </c>
      <c r="S15" s="11">
        <f>R15*0.9895</f>
        <v>80.09013</v>
      </c>
      <c r="T15" s="11">
        <f t="shared" si="0"/>
        <v>24.027039</v>
      </c>
      <c r="U15" s="14">
        <v>85.5</v>
      </c>
      <c r="V15" s="14">
        <v>85.6</v>
      </c>
      <c r="W15" s="14">
        <v>87</v>
      </c>
      <c r="X15" s="11">
        <f t="shared" si="1"/>
        <v>25.810000000000002</v>
      </c>
      <c r="Y15" s="11">
        <f>T15+X15</f>
        <v>49.837039000000004</v>
      </c>
      <c r="Z15" s="11">
        <f>Q15+Y15</f>
        <v>72.437039</v>
      </c>
      <c r="AA15" s="14"/>
    </row>
    <row r="16" spans="1:27" ht="28.5" customHeight="1">
      <c r="A16" s="4" t="s">
        <v>104</v>
      </c>
      <c r="B16" s="4" t="s">
        <v>140</v>
      </c>
      <c r="C16" s="4" t="s">
        <v>159</v>
      </c>
      <c r="D16" s="5" t="s">
        <v>63</v>
      </c>
      <c r="E16" s="5" t="s">
        <v>122</v>
      </c>
      <c r="F16" s="5" t="s">
        <v>41</v>
      </c>
      <c r="G16" s="5" t="s">
        <v>64</v>
      </c>
      <c r="H16" s="5" t="s">
        <v>123</v>
      </c>
      <c r="I16" s="5" t="s">
        <v>99</v>
      </c>
      <c r="J16" s="5">
        <v>2017.07</v>
      </c>
      <c r="K16" s="5" t="s">
        <v>120</v>
      </c>
      <c r="L16" s="6" t="s">
        <v>121</v>
      </c>
      <c r="M16" s="5" t="s">
        <v>122</v>
      </c>
      <c r="N16" s="4" t="s">
        <v>118</v>
      </c>
      <c r="O16" s="5" t="s">
        <v>124</v>
      </c>
      <c r="P16" s="7">
        <v>59.5</v>
      </c>
      <c r="Q16" s="12">
        <v>23.8</v>
      </c>
      <c r="R16" s="11">
        <v>80.4</v>
      </c>
      <c r="S16" s="11">
        <f>R16*1.0116</f>
        <v>81.33264000000001</v>
      </c>
      <c r="T16" s="11">
        <f t="shared" si="0"/>
        <v>24.399792</v>
      </c>
      <c r="U16" s="14">
        <v>84.5</v>
      </c>
      <c r="V16" s="14">
        <v>82.4</v>
      </c>
      <c r="W16" s="14">
        <v>73.5</v>
      </c>
      <c r="X16" s="11">
        <f t="shared" si="1"/>
        <v>24.040000000000003</v>
      </c>
      <c r="Y16" s="11">
        <f>T16+X16</f>
        <v>48.439792000000004</v>
      </c>
      <c r="Z16" s="11">
        <f>Q16+Y16</f>
        <v>72.23979200000001</v>
      </c>
      <c r="AA16" s="14"/>
    </row>
    <row r="17" spans="1:27" ht="28.5" customHeight="1">
      <c r="A17" s="4" t="s">
        <v>109</v>
      </c>
      <c r="B17" s="4" t="s">
        <v>145</v>
      </c>
      <c r="C17" s="4" t="s">
        <v>160</v>
      </c>
      <c r="D17" s="5" t="s">
        <v>73</v>
      </c>
      <c r="E17" s="5" t="s">
        <v>122</v>
      </c>
      <c r="F17" s="5" t="s">
        <v>41</v>
      </c>
      <c r="G17" s="5" t="s">
        <v>74</v>
      </c>
      <c r="H17" s="5" t="s">
        <v>123</v>
      </c>
      <c r="I17" s="5" t="s">
        <v>96</v>
      </c>
      <c r="J17" s="5">
        <v>2016.07</v>
      </c>
      <c r="K17" s="5" t="s">
        <v>26</v>
      </c>
      <c r="L17" s="6" t="s">
        <v>121</v>
      </c>
      <c r="M17" s="5" t="s">
        <v>122</v>
      </c>
      <c r="N17" s="8" t="s">
        <v>27</v>
      </c>
      <c r="O17" s="5" t="s">
        <v>28</v>
      </c>
      <c r="P17" s="7">
        <v>56</v>
      </c>
      <c r="Q17" s="12">
        <v>22.4</v>
      </c>
      <c r="R17" s="11">
        <v>80.6</v>
      </c>
      <c r="S17" s="11">
        <f>R17*1.0116</f>
        <v>81.53496</v>
      </c>
      <c r="T17" s="11">
        <f t="shared" si="0"/>
        <v>24.460487999999998</v>
      </c>
      <c r="U17" s="14">
        <v>80</v>
      </c>
      <c r="V17" s="14">
        <v>81.6</v>
      </c>
      <c r="W17" s="14">
        <v>87.2</v>
      </c>
      <c r="X17" s="11">
        <f t="shared" si="1"/>
        <v>24.880000000000003</v>
      </c>
      <c r="Y17" s="11">
        <f>T17+X17</f>
        <v>49.340488</v>
      </c>
      <c r="Z17" s="11">
        <f>Q17+Y17</f>
        <v>71.740488</v>
      </c>
      <c r="AA17" s="14"/>
    </row>
    <row r="18" spans="1:27" ht="28.5" customHeight="1">
      <c r="A18" s="4" t="s">
        <v>8</v>
      </c>
      <c r="B18" s="4" t="s">
        <v>137</v>
      </c>
      <c r="C18" s="4" t="s">
        <v>0</v>
      </c>
      <c r="D18" s="5" t="s">
        <v>55</v>
      </c>
      <c r="E18" s="5" t="s">
        <v>122</v>
      </c>
      <c r="F18" s="5" t="s">
        <v>41</v>
      </c>
      <c r="G18" s="5" t="s">
        <v>56</v>
      </c>
      <c r="H18" s="5" t="s">
        <v>123</v>
      </c>
      <c r="I18" s="5" t="s">
        <v>96</v>
      </c>
      <c r="J18" s="5">
        <v>2017.07</v>
      </c>
      <c r="K18" s="5" t="s">
        <v>14</v>
      </c>
      <c r="L18" s="6" t="s">
        <v>121</v>
      </c>
      <c r="M18" s="5" t="s">
        <v>122</v>
      </c>
      <c r="N18" s="4" t="s">
        <v>118</v>
      </c>
      <c r="O18" s="5" t="s">
        <v>124</v>
      </c>
      <c r="P18" s="7">
        <v>63</v>
      </c>
      <c r="Q18" s="12">
        <v>25.2</v>
      </c>
      <c r="R18" s="11">
        <v>73.6</v>
      </c>
      <c r="S18" s="11">
        <f>R18*0.9895</f>
        <v>72.8272</v>
      </c>
      <c r="T18" s="11">
        <f t="shared" si="0"/>
        <v>21.84816</v>
      </c>
      <c r="U18" s="14">
        <v>82.17</v>
      </c>
      <c r="V18" s="14">
        <v>82.8</v>
      </c>
      <c r="W18" s="14">
        <v>78.6</v>
      </c>
      <c r="X18" s="11">
        <f t="shared" si="1"/>
        <v>24.357</v>
      </c>
      <c r="Y18" s="11">
        <f>T18+X18</f>
        <v>46.20516</v>
      </c>
      <c r="Z18" s="11">
        <f>Q18+Y18</f>
        <v>71.40516</v>
      </c>
      <c r="AA18" s="14"/>
    </row>
    <row r="19" spans="1:27" ht="28.5" customHeight="1">
      <c r="A19" s="4" t="s">
        <v>113</v>
      </c>
      <c r="B19" s="4" t="s">
        <v>149</v>
      </c>
      <c r="C19" s="4" t="s">
        <v>175</v>
      </c>
      <c r="D19" s="5" t="s">
        <v>81</v>
      </c>
      <c r="E19" s="5" t="s">
        <v>122</v>
      </c>
      <c r="F19" s="5" t="s">
        <v>41</v>
      </c>
      <c r="G19" s="5" t="s">
        <v>82</v>
      </c>
      <c r="H19" s="5" t="s">
        <v>123</v>
      </c>
      <c r="I19" s="5" t="s">
        <v>96</v>
      </c>
      <c r="J19" s="5">
        <v>2017.07</v>
      </c>
      <c r="K19" s="5" t="s">
        <v>32</v>
      </c>
      <c r="L19" s="6" t="s">
        <v>121</v>
      </c>
      <c r="M19" s="5" t="s">
        <v>122</v>
      </c>
      <c r="N19" s="4" t="s">
        <v>118</v>
      </c>
      <c r="O19" s="5" t="s">
        <v>124</v>
      </c>
      <c r="P19" s="7">
        <v>52</v>
      </c>
      <c r="Q19" s="12">
        <v>20.8</v>
      </c>
      <c r="R19" s="11">
        <v>82.4</v>
      </c>
      <c r="S19" s="11">
        <f>R19*0.9895</f>
        <v>81.5348</v>
      </c>
      <c r="T19" s="11">
        <f t="shared" si="0"/>
        <v>24.460440000000002</v>
      </c>
      <c r="U19" s="14">
        <v>87.5</v>
      </c>
      <c r="V19" s="14">
        <v>84.4</v>
      </c>
      <c r="W19" s="14">
        <v>78.8</v>
      </c>
      <c r="X19" s="11">
        <f t="shared" si="1"/>
        <v>25.07</v>
      </c>
      <c r="Y19" s="11">
        <f>T19+X19</f>
        <v>49.53044</v>
      </c>
      <c r="Z19" s="11">
        <f>Q19+Y19</f>
        <v>70.33044</v>
      </c>
      <c r="AA19" s="14"/>
    </row>
    <row r="20" spans="1:27" ht="28.5" customHeight="1">
      <c r="A20" s="4" t="s">
        <v>112</v>
      </c>
      <c r="B20" s="4" t="s">
        <v>148</v>
      </c>
      <c r="C20" s="4" t="s">
        <v>161</v>
      </c>
      <c r="D20" s="5" t="s">
        <v>79</v>
      </c>
      <c r="E20" s="5" t="s">
        <v>122</v>
      </c>
      <c r="F20" s="5" t="s">
        <v>41</v>
      </c>
      <c r="G20" s="5" t="s">
        <v>80</v>
      </c>
      <c r="H20" s="5" t="s">
        <v>123</v>
      </c>
      <c r="I20" s="5" t="s">
        <v>96</v>
      </c>
      <c r="J20" s="5">
        <v>2010.07</v>
      </c>
      <c r="K20" s="5" t="s">
        <v>29</v>
      </c>
      <c r="L20" s="6" t="s">
        <v>121</v>
      </c>
      <c r="M20" s="5" t="s">
        <v>122</v>
      </c>
      <c r="N20" s="8" t="s">
        <v>30</v>
      </c>
      <c r="O20" s="5" t="s">
        <v>31</v>
      </c>
      <c r="P20" s="7">
        <v>52</v>
      </c>
      <c r="Q20" s="12">
        <v>20.8</v>
      </c>
      <c r="R20" s="11">
        <v>79.4</v>
      </c>
      <c r="S20" s="11">
        <f>R20*1.0116</f>
        <v>80.32104000000001</v>
      </c>
      <c r="T20" s="11">
        <f t="shared" si="0"/>
        <v>24.096312</v>
      </c>
      <c r="U20" s="14">
        <v>80.33</v>
      </c>
      <c r="V20" s="14">
        <v>77.6</v>
      </c>
      <c r="W20" s="14">
        <v>82.8</v>
      </c>
      <c r="X20" s="11">
        <f t="shared" si="1"/>
        <v>24.073000000000004</v>
      </c>
      <c r="Y20" s="11">
        <f>T20+X20</f>
        <v>48.169312000000005</v>
      </c>
      <c r="Z20" s="11">
        <f>Q20+Y20</f>
        <v>68.969312</v>
      </c>
      <c r="AA20" s="14"/>
    </row>
    <row r="21" spans="1:27" ht="28.5" customHeight="1">
      <c r="A21" s="4" t="s">
        <v>108</v>
      </c>
      <c r="B21" s="4" t="s">
        <v>144</v>
      </c>
      <c r="C21" s="4" t="s">
        <v>1</v>
      </c>
      <c r="D21" s="5" t="s">
        <v>71</v>
      </c>
      <c r="E21" s="5" t="s">
        <v>122</v>
      </c>
      <c r="F21" s="5" t="s">
        <v>41</v>
      </c>
      <c r="G21" s="5" t="s">
        <v>72</v>
      </c>
      <c r="H21" s="5" t="s">
        <v>123</v>
      </c>
      <c r="I21" s="5" t="s">
        <v>96</v>
      </c>
      <c r="J21" s="5">
        <v>2013.07</v>
      </c>
      <c r="K21" s="5" t="s">
        <v>23</v>
      </c>
      <c r="L21" s="6" t="s">
        <v>121</v>
      </c>
      <c r="M21" s="5" t="s">
        <v>122</v>
      </c>
      <c r="N21" s="8" t="s">
        <v>24</v>
      </c>
      <c r="O21" s="5" t="s">
        <v>25</v>
      </c>
      <c r="P21" s="7">
        <v>56</v>
      </c>
      <c r="Q21" s="12">
        <v>22.4</v>
      </c>
      <c r="R21" s="11">
        <v>79.2</v>
      </c>
      <c r="S21" s="11">
        <f>R21*1.0116</f>
        <v>80.11872000000001</v>
      </c>
      <c r="T21" s="11">
        <f t="shared" si="0"/>
        <v>24.035616</v>
      </c>
      <c r="U21" s="14">
        <v>71.33</v>
      </c>
      <c r="V21" s="14">
        <v>77.4</v>
      </c>
      <c r="W21" s="14">
        <v>72.6</v>
      </c>
      <c r="X21" s="11">
        <f t="shared" si="1"/>
        <v>22.133000000000003</v>
      </c>
      <c r="Y21" s="11">
        <f>T21+X21</f>
        <v>46.168616</v>
      </c>
      <c r="Z21" s="11">
        <f>Q21+Y21</f>
        <v>68.56861599999999</v>
      </c>
      <c r="AA21" s="14"/>
    </row>
    <row r="22" spans="1:27" ht="28.5" customHeight="1">
      <c r="A22" s="4" t="s">
        <v>114</v>
      </c>
      <c r="B22" s="4" t="s">
        <v>150</v>
      </c>
      <c r="C22" s="4" t="s">
        <v>168</v>
      </c>
      <c r="D22" s="5" t="s">
        <v>83</v>
      </c>
      <c r="E22" s="5" t="s">
        <v>122</v>
      </c>
      <c r="F22" s="5" t="s">
        <v>41</v>
      </c>
      <c r="G22" s="5" t="s">
        <v>84</v>
      </c>
      <c r="H22" s="5" t="s">
        <v>123</v>
      </c>
      <c r="I22" s="5" t="s">
        <v>97</v>
      </c>
      <c r="J22" s="5">
        <v>2013.07</v>
      </c>
      <c r="K22" s="5" t="s">
        <v>21</v>
      </c>
      <c r="L22" s="6" t="s">
        <v>121</v>
      </c>
      <c r="M22" s="5" t="s">
        <v>122</v>
      </c>
      <c r="N22" s="8" t="s">
        <v>33</v>
      </c>
      <c r="O22" s="5" t="s">
        <v>34</v>
      </c>
      <c r="P22" s="7">
        <v>52</v>
      </c>
      <c r="Q22" s="12">
        <v>20.8</v>
      </c>
      <c r="R22" s="11">
        <v>83.1</v>
      </c>
      <c r="S22" s="11">
        <f>R22*0.9895</f>
        <v>82.22745</v>
      </c>
      <c r="T22" s="11">
        <f t="shared" si="0"/>
        <v>24.668235</v>
      </c>
      <c r="U22" s="14">
        <v>77.83</v>
      </c>
      <c r="V22" s="14">
        <v>76.6</v>
      </c>
      <c r="W22" s="14">
        <v>74</v>
      </c>
      <c r="X22" s="11">
        <f t="shared" si="1"/>
        <v>22.843000000000004</v>
      </c>
      <c r="Y22" s="11">
        <f>T22+X22</f>
        <v>47.511235</v>
      </c>
      <c r="Z22" s="11">
        <f>Q22+Y22</f>
        <v>68.311235</v>
      </c>
      <c r="AA22" s="14"/>
    </row>
    <row r="23" spans="1:27" ht="28.5" customHeight="1">
      <c r="A23" s="4" t="s">
        <v>105</v>
      </c>
      <c r="B23" s="4" t="s">
        <v>141</v>
      </c>
      <c r="C23" s="4" t="s">
        <v>172</v>
      </c>
      <c r="D23" s="5" t="s">
        <v>65</v>
      </c>
      <c r="E23" s="5" t="s">
        <v>122</v>
      </c>
      <c r="F23" s="5" t="s">
        <v>41</v>
      </c>
      <c r="G23" s="5" t="s">
        <v>66</v>
      </c>
      <c r="H23" s="5" t="s">
        <v>123</v>
      </c>
      <c r="I23" s="5" t="s">
        <v>96</v>
      </c>
      <c r="J23" s="5">
        <v>2017.07</v>
      </c>
      <c r="K23" s="5" t="s">
        <v>15</v>
      </c>
      <c r="L23" s="6" t="s">
        <v>121</v>
      </c>
      <c r="M23" s="5" t="s">
        <v>122</v>
      </c>
      <c r="N23" s="4" t="s">
        <v>118</v>
      </c>
      <c r="O23" s="5" t="s">
        <v>124</v>
      </c>
      <c r="P23" s="7">
        <v>58</v>
      </c>
      <c r="Q23" s="12">
        <v>23.2</v>
      </c>
      <c r="R23" s="11">
        <v>76.6</v>
      </c>
      <c r="S23" s="11">
        <f>R23*0.9895</f>
        <v>75.7957</v>
      </c>
      <c r="T23" s="11">
        <f t="shared" si="0"/>
        <v>22.738709999999998</v>
      </c>
      <c r="U23" s="14">
        <v>77.33</v>
      </c>
      <c r="V23" s="14">
        <v>64.4</v>
      </c>
      <c r="W23" s="14">
        <v>75.6</v>
      </c>
      <c r="X23" s="11">
        <f t="shared" si="1"/>
        <v>21.733000000000004</v>
      </c>
      <c r="Y23" s="11">
        <f>T23+X23</f>
        <v>44.47171</v>
      </c>
      <c r="Z23" s="11">
        <f>Q23+Y23</f>
        <v>67.67171</v>
      </c>
      <c r="AA23" s="14"/>
    </row>
    <row r="24" spans="1:27" ht="28.5" customHeight="1">
      <c r="A24" s="4" t="s">
        <v>110</v>
      </c>
      <c r="B24" s="4" t="s">
        <v>146</v>
      </c>
      <c r="C24" s="4" t="s">
        <v>156</v>
      </c>
      <c r="D24" s="5" t="s">
        <v>75</v>
      </c>
      <c r="E24" s="5" t="s">
        <v>122</v>
      </c>
      <c r="F24" s="5" t="s">
        <v>41</v>
      </c>
      <c r="G24" s="5" t="s">
        <v>76</v>
      </c>
      <c r="H24" s="5" t="s">
        <v>123</v>
      </c>
      <c r="I24" s="5" t="s">
        <v>96</v>
      </c>
      <c r="J24" s="5">
        <v>2017.07</v>
      </c>
      <c r="K24" s="5" t="s">
        <v>9</v>
      </c>
      <c r="L24" s="6" t="s">
        <v>121</v>
      </c>
      <c r="M24" s="5" t="s">
        <v>122</v>
      </c>
      <c r="N24" s="4" t="s">
        <v>118</v>
      </c>
      <c r="O24" s="5" t="s">
        <v>124</v>
      </c>
      <c r="P24" s="7">
        <v>54.5</v>
      </c>
      <c r="Q24" s="12">
        <v>21.8</v>
      </c>
      <c r="R24" s="11">
        <v>75.7</v>
      </c>
      <c r="S24" s="11">
        <f>R24*1.0116</f>
        <v>76.57812000000001</v>
      </c>
      <c r="T24" s="11">
        <f t="shared" si="0"/>
        <v>22.973436000000003</v>
      </c>
      <c r="U24" s="14">
        <v>68.67</v>
      </c>
      <c r="V24" s="14">
        <v>79</v>
      </c>
      <c r="W24" s="14">
        <v>81</v>
      </c>
      <c r="X24" s="11">
        <f t="shared" si="1"/>
        <v>22.867000000000004</v>
      </c>
      <c r="Y24" s="11">
        <f>T24+X24</f>
        <v>45.84043600000001</v>
      </c>
      <c r="Z24" s="11">
        <f>Q24+Y24</f>
        <v>67.64043600000001</v>
      </c>
      <c r="AA24" s="14"/>
    </row>
    <row r="25" spans="1:27" ht="28.5" customHeight="1">
      <c r="A25" s="4" t="s">
        <v>111</v>
      </c>
      <c r="B25" s="4" t="s">
        <v>147</v>
      </c>
      <c r="C25" s="4" t="s">
        <v>164</v>
      </c>
      <c r="D25" s="5" t="s">
        <v>77</v>
      </c>
      <c r="E25" s="5" t="s">
        <v>122</v>
      </c>
      <c r="F25" s="5" t="s">
        <v>41</v>
      </c>
      <c r="G25" s="5" t="s">
        <v>78</v>
      </c>
      <c r="H25" s="5" t="s">
        <v>123</v>
      </c>
      <c r="I25" s="5" t="s">
        <v>96</v>
      </c>
      <c r="J25" s="5">
        <v>2017.07</v>
      </c>
      <c r="K25" s="5" t="s">
        <v>125</v>
      </c>
      <c r="L25" s="6" t="s">
        <v>121</v>
      </c>
      <c r="M25" s="5" t="s">
        <v>122</v>
      </c>
      <c r="N25" s="4" t="s">
        <v>118</v>
      </c>
      <c r="O25" s="5" t="s">
        <v>124</v>
      </c>
      <c r="P25" s="7">
        <v>53.5</v>
      </c>
      <c r="Q25" s="12">
        <v>21.4</v>
      </c>
      <c r="R25" s="11">
        <v>75.2</v>
      </c>
      <c r="S25" s="11">
        <f>R25*0.9895</f>
        <v>74.41040000000001</v>
      </c>
      <c r="T25" s="11">
        <f t="shared" si="0"/>
        <v>22.323120000000003</v>
      </c>
      <c r="U25" s="14">
        <v>76</v>
      </c>
      <c r="V25" s="14">
        <v>79.8</v>
      </c>
      <c r="W25" s="14">
        <v>71</v>
      </c>
      <c r="X25" s="11">
        <f t="shared" si="1"/>
        <v>22.680000000000003</v>
      </c>
      <c r="Y25" s="11">
        <f>T25+X25</f>
        <v>45.00312000000001</v>
      </c>
      <c r="Z25" s="11">
        <f>Q25+Y25</f>
        <v>66.40312</v>
      </c>
      <c r="AA25" s="14"/>
    </row>
    <row r="26" spans="1:27" ht="28.5" customHeight="1">
      <c r="A26" s="4" t="s">
        <v>115</v>
      </c>
      <c r="B26" s="4"/>
      <c r="C26" s="4"/>
      <c r="D26" s="5" t="s">
        <v>85</v>
      </c>
      <c r="E26" s="5" t="s">
        <v>122</v>
      </c>
      <c r="F26" s="5" t="s">
        <v>41</v>
      </c>
      <c r="G26" s="5" t="s">
        <v>86</v>
      </c>
      <c r="H26" s="5" t="s">
        <v>123</v>
      </c>
      <c r="I26" s="5" t="s">
        <v>35</v>
      </c>
      <c r="J26" s="5">
        <v>2017.7</v>
      </c>
      <c r="K26" s="5" t="s">
        <v>36</v>
      </c>
      <c r="L26" s="6" t="s">
        <v>119</v>
      </c>
      <c r="M26" s="5" t="s">
        <v>122</v>
      </c>
      <c r="N26" s="8" t="s">
        <v>37</v>
      </c>
      <c r="O26" s="5" t="s">
        <v>124</v>
      </c>
      <c r="P26" s="7">
        <v>51</v>
      </c>
      <c r="Q26" s="12">
        <v>20.4</v>
      </c>
      <c r="R26" s="11">
        <v>0</v>
      </c>
      <c r="S26" s="11">
        <f>R26*0.9895</f>
        <v>0</v>
      </c>
      <c r="T26" s="11">
        <f t="shared" si="0"/>
        <v>0</v>
      </c>
      <c r="U26" s="14"/>
      <c r="V26" s="14"/>
      <c r="W26" s="14"/>
      <c r="X26" s="11"/>
      <c r="Y26" s="11">
        <f>T26+X26</f>
        <v>0</v>
      </c>
      <c r="Z26" s="11">
        <f>Q26+Y26</f>
        <v>20.4</v>
      </c>
      <c r="AA26" s="14"/>
    </row>
  </sheetData>
  <sheetProtection formatCells="0" formatColumns="0" formatRows="0" insertColumns="0" insertRows="0" insertHyperlinks="0" deleteColumns="0" deleteRows="0" sort="0" autoFilter="0" pivotTables="0"/>
  <mergeCells count="1">
    <mergeCell ref="A1:AA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2017-07-19T11:12:06Z</cp:lastPrinted>
  <dcterms:created xsi:type="dcterms:W3CDTF">2017-07-18T02:17:51Z</dcterms:created>
  <dcterms:modified xsi:type="dcterms:W3CDTF">2017-07-19T11:47:36Z</dcterms:modified>
  <cp:category/>
  <cp:version/>
  <cp:contentType/>
  <cp:contentStatus/>
</cp:coreProperties>
</file>